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waiioimt-my.sharepoint.com/personal/andrew_tseu_doh_hawaii_gov/Documents/2014-2015 FY/FY 2026/DMS/10-04-25 Document Final/"/>
    </mc:Choice>
  </mc:AlternateContent>
  <xr:revisionPtr revIDLastSave="0" documentId="14_{5C127EC5-9C78-452C-A337-C655B6A36617}" xr6:coauthVersionLast="47" xr6:coauthVersionMax="47" xr10:uidLastSave="{00000000-0000-0000-0000-000000000000}"/>
  <bookViews>
    <workbookView xWindow="-120" yWindow="-120" windowWidth="29040" windowHeight="15720" xr2:uid="{AF069B10-3443-4704-8120-272DA3E7697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1" l="1"/>
  <c r="L13" i="1" s="1"/>
  <c r="M13" i="1" s="1"/>
  <c r="K47" i="1"/>
  <c r="L47" i="1" s="1"/>
  <c r="M47" i="1" s="1"/>
  <c r="K14" i="1" l="1"/>
  <c r="L14" i="1" s="1"/>
  <c r="M14" i="1" s="1"/>
  <c r="K27" i="1" l="1"/>
  <c r="L27" i="1" s="1"/>
  <c r="M27" i="1" s="1"/>
  <c r="K75" i="1"/>
  <c r="L75" i="1" s="1"/>
  <c r="M75" i="1" s="1"/>
  <c r="K83" i="1"/>
  <c r="L83" i="1" s="1"/>
  <c r="M83" i="1" s="1"/>
  <c r="K338" i="1"/>
  <c r="L338" i="1" s="1"/>
  <c r="M338" i="1" s="1"/>
  <c r="K334" i="1"/>
  <c r="L334" i="1" s="1"/>
  <c r="M334" i="1" s="1"/>
  <c r="K329" i="1"/>
  <c r="L329" i="1" s="1"/>
  <c r="M329" i="1" s="1"/>
  <c r="K311" i="1"/>
  <c r="L311" i="1" s="1"/>
  <c r="M311" i="1" s="1"/>
  <c r="K297" i="1"/>
  <c r="L297" i="1" s="1"/>
  <c r="M297" i="1" s="1"/>
  <c r="K289" i="1"/>
  <c r="L289" i="1" s="1"/>
  <c r="M289" i="1" s="1"/>
  <c r="K272" i="1"/>
  <c r="L272" i="1" s="1"/>
  <c r="M272" i="1" s="1"/>
  <c r="K153" i="1"/>
  <c r="L153" i="1" s="1"/>
  <c r="M153" i="1" s="1"/>
  <c r="K144" i="1"/>
  <c r="L144" i="1" s="1"/>
  <c r="M144" i="1" s="1"/>
  <c r="K129" i="1"/>
  <c r="L129" i="1" s="1"/>
  <c r="M129" i="1" s="1"/>
  <c r="K93" i="1"/>
  <c r="L93" i="1" s="1"/>
  <c r="M93" i="1" s="1"/>
  <c r="K91" i="1"/>
  <c r="L91" i="1" s="1"/>
  <c r="M91" i="1" s="1"/>
  <c r="K89" i="1"/>
  <c r="L89" i="1" s="1"/>
  <c r="M89" i="1" s="1"/>
  <c r="K88" i="1"/>
  <c r="L88" i="1" s="1"/>
  <c r="M88" i="1" s="1"/>
  <c r="K87" i="1"/>
  <c r="L87" i="1" s="1"/>
  <c r="M87" i="1" s="1"/>
  <c r="K86" i="1"/>
  <c r="L86" i="1" s="1"/>
  <c r="M86" i="1" s="1"/>
  <c r="K85" i="1"/>
  <c r="L85" i="1" s="1"/>
  <c r="M85" i="1" s="1"/>
  <c r="K84" i="1"/>
  <c r="L84" i="1" s="1"/>
  <c r="M84" i="1" s="1"/>
  <c r="K82" i="1"/>
  <c r="L82" i="1" s="1"/>
  <c r="M82" i="1" s="1"/>
  <c r="K81" i="1"/>
  <c r="L81" i="1" s="1"/>
  <c r="M81" i="1" s="1"/>
  <c r="K80" i="1"/>
  <c r="L80" i="1" s="1"/>
  <c r="M80" i="1" s="1"/>
  <c r="K79" i="1"/>
  <c r="L79" i="1" s="1"/>
  <c r="M79" i="1" s="1"/>
  <c r="K78" i="1"/>
  <c r="L78" i="1" s="1"/>
  <c r="M78" i="1" s="1"/>
  <c r="K77" i="1"/>
  <c r="L77" i="1" s="1"/>
  <c r="M77" i="1" s="1"/>
  <c r="K76" i="1"/>
  <c r="L76" i="1" s="1"/>
  <c r="M76" i="1" s="1"/>
  <c r="K74" i="1"/>
  <c r="L74" i="1" s="1"/>
  <c r="M74" i="1" s="1"/>
  <c r="K73" i="1"/>
  <c r="L73" i="1" s="1"/>
  <c r="M73" i="1" s="1"/>
  <c r="K72" i="1"/>
  <c r="L72" i="1" s="1"/>
  <c r="M72" i="1" s="1"/>
  <c r="K71" i="1"/>
  <c r="L71" i="1" s="1"/>
  <c r="M71" i="1" s="1"/>
  <c r="K70" i="1"/>
  <c r="L70" i="1" s="1"/>
  <c r="M70" i="1" s="1"/>
  <c r="K69" i="1"/>
  <c r="L69" i="1" s="1"/>
  <c r="M69" i="1" s="1"/>
  <c r="K68" i="1"/>
  <c r="L68" i="1" s="1"/>
  <c r="M68" i="1" s="1"/>
  <c r="K67" i="1"/>
  <c r="L67" i="1" s="1"/>
  <c r="M67" i="1" s="1"/>
  <c r="K66" i="1"/>
  <c r="L66" i="1" s="1"/>
  <c r="M66" i="1" s="1"/>
  <c r="K65" i="1"/>
  <c r="L65" i="1" s="1"/>
  <c r="M65" i="1" s="1"/>
  <c r="K64" i="1"/>
  <c r="L64" i="1" s="1"/>
  <c r="M64" i="1" s="1"/>
  <c r="K63" i="1"/>
  <c r="L63" i="1" s="1"/>
  <c r="M63" i="1" s="1"/>
  <c r="K62" i="1"/>
  <c r="L62" i="1" s="1"/>
  <c r="M62" i="1" s="1"/>
  <c r="K61" i="1"/>
  <c r="L61" i="1" s="1"/>
  <c r="M61" i="1" s="1"/>
  <c r="K60" i="1"/>
  <c r="L60" i="1" s="1"/>
  <c r="M60" i="1" s="1"/>
  <c r="K59" i="1"/>
  <c r="L59" i="1" s="1"/>
  <c r="M59" i="1" s="1"/>
  <c r="K58" i="1"/>
  <c r="L58" i="1" s="1"/>
  <c r="M58" i="1" s="1"/>
  <c r="K57" i="1"/>
  <c r="L57" i="1" s="1"/>
  <c r="M57" i="1" s="1"/>
  <c r="K56" i="1"/>
  <c r="L56" i="1" s="1"/>
  <c r="M56" i="1" s="1"/>
  <c r="K55" i="1"/>
  <c r="L55" i="1" s="1"/>
  <c r="M55" i="1" s="1"/>
  <c r="K54" i="1"/>
  <c r="L54" i="1" s="1"/>
  <c r="M54" i="1" s="1"/>
  <c r="K53" i="1"/>
  <c r="L53" i="1" s="1"/>
  <c r="M53" i="1" s="1"/>
  <c r="K52" i="1"/>
  <c r="L52" i="1" s="1"/>
  <c r="M52" i="1" s="1"/>
  <c r="K51" i="1"/>
  <c r="L51" i="1" s="1"/>
  <c r="M51" i="1" s="1"/>
  <c r="K50" i="1"/>
  <c r="L50" i="1" s="1"/>
  <c r="M50" i="1" s="1"/>
  <c r="K49" i="1"/>
  <c r="L49" i="1" s="1"/>
  <c r="M49" i="1" s="1"/>
  <c r="K48" i="1"/>
  <c r="L48" i="1" s="1"/>
  <c r="M48" i="1" s="1"/>
  <c r="K46" i="1"/>
  <c r="L46" i="1" s="1"/>
  <c r="M46" i="1" s="1"/>
  <c r="K45" i="1"/>
  <c r="L45" i="1" s="1"/>
  <c r="M45" i="1" s="1"/>
  <c r="K44" i="1"/>
  <c r="L44" i="1" s="1"/>
  <c r="M44" i="1" s="1"/>
  <c r="K43" i="1"/>
  <c r="L43" i="1" s="1"/>
  <c r="M43" i="1" s="1"/>
  <c r="K42" i="1"/>
  <c r="L42" i="1" s="1"/>
  <c r="M42" i="1" s="1"/>
  <c r="K41" i="1"/>
  <c r="L41" i="1" s="1"/>
  <c r="M41" i="1" s="1"/>
  <c r="K40" i="1"/>
  <c r="L40" i="1" s="1"/>
  <c r="M40" i="1" s="1"/>
  <c r="K39" i="1"/>
  <c r="L39" i="1" s="1"/>
  <c r="M39" i="1" s="1"/>
  <c r="K38" i="1"/>
  <c r="L38" i="1" s="1"/>
  <c r="M38" i="1" s="1"/>
  <c r="K37" i="1"/>
  <c r="L37" i="1" s="1"/>
  <c r="M37" i="1" s="1"/>
  <c r="K36" i="1"/>
  <c r="L36" i="1" s="1"/>
  <c r="M36" i="1" s="1"/>
  <c r="K35" i="1"/>
  <c r="L35" i="1" s="1"/>
  <c r="M35" i="1" s="1"/>
  <c r="K34" i="1"/>
  <c r="L34" i="1" s="1"/>
  <c r="M34" i="1" s="1"/>
  <c r="K33" i="1"/>
  <c r="L33" i="1" s="1"/>
  <c r="M33" i="1" s="1"/>
  <c r="K32" i="1"/>
  <c r="L32" i="1" s="1"/>
  <c r="M32" i="1" s="1"/>
  <c r="K31" i="1"/>
  <c r="L31" i="1" s="1"/>
  <c r="M31" i="1" s="1"/>
  <c r="K30" i="1"/>
  <c r="L30" i="1" s="1"/>
  <c r="M30" i="1" s="1"/>
  <c r="K29" i="1"/>
  <c r="L29" i="1" s="1"/>
  <c r="M29" i="1" s="1"/>
  <c r="K28" i="1"/>
  <c r="L28" i="1" s="1"/>
  <c r="M28" i="1" s="1"/>
  <c r="K26" i="1"/>
  <c r="L26" i="1" s="1"/>
  <c r="M26" i="1" s="1"/>
  <c r="K25" i="1"/>
  <c r="L25" i="1" s="1"/>
  <c r="M25" i="1" s="1"/>
  <c r="K24" i="1"/>
  <c r="L24" i="1" s="1"/>
  <c r="M24" i="1" s="1"/>
  <c r="K23" i="1"/>
  <c r="L23" i="1" s="1"/>
  <c r="M23" i="1" s="1"/>
  <c r="K22" i="1"/>
  <c r="L22" i="1" s="1"/>
  <c r="M22" i="1" s="1"/>
  <c r="K21" i="1"/>
  <c r="L21" i="1" s="1"/>
  <c r="M21" i="1" s="1"/>
  <c r="K20" i="1"/>
  <c r="L20" i="1" s="1"/>
  <c r="M20" i="1" s="1"/>
  <c r="K19" i="1"/>
  <c r="L19" i="1" s="1"/>
  <c r="M19" i="1" s="1"/>
  <c r="K18" i="1"/>
  <c r="L18" i="1" s="1"/>
  <c r="M18" i="1" s="1"/>
  <c r="K17" i="1"/>
  <c r="L17" i="1" s="1"/>
  <c r="M17" i="1" s="1"/>
  <c r="K16" i="1"/>
  <c r="L16" i="1" s="1"/>
  <c r="M16" i="1" s="1"/>
  <c r="K15" i="1"/>
  <c r="L15" i="1" s="1"/>
  <c r="M15" i="1" s="1"/>
  <c r="K12" i="1"/>
  <c r="L12" i="1" s="1"/>
  <c r="M12" i="1" s="1"/>
  <c r="K11" i="1"/>
  <c r="L11" i="1" s="1"/>
  <c r="M11" i="1" s="1"/>
  <c r="K10" i="1"/>
  <c r="L10" i="1" s="1"/>
  <c r="M10" i="1" s="1"/>
  <c r="K9" i="1"/>
  <c r="L9" i="1" s="1"/>
  <c r="M9" i="1" s="1"/>
  <c r="M344" i="1" l="1"/>
  <c r="M346" i="1" s="1"/>
</calcChain>
</file>

<file path=xl/sharedStrings.xml><?xml version="1.0" encoding="utf-8"?>
<sst xmlns="http://schemas.openxmlformats.org/spreadsheetml/2006/main" count="1303" uniqueCount="502">
  <si>
    <t>Please follow the bid instructions and complete the YELLOW highlighted information / columns ONLY and verify your total price calculations and formulas.</t>
  </si>
  <si>
    <t xml:space="preserve">Company:  </t>
  </si>
  <si>
    <t>EXHIBIT "A"</t>
  </si>
  <si>
    <t xml:space="preserve">Contact Name:  </t>
  </si>
  <si>
    <t xml:space="preserve">Phone No.: </t>
  </si>
  <si>
    <t xml:space="preserve">Email: </t>
  </si>
  <si>
    <t>ITEM DESCRIPTION</t>
  </si>
  <si>
    <t>UNIT QUANTITY            MEASURE RANGE</t>
  </si>
  <si>
    <t>UNIT     MEASURE</t>
  </si>
  <si>
    <t>MFG. COMPANY</t>
  </si>
  <si>
    <t>Total Annual Unit Quantity</t>
  </si>
  <si>
    <t>UNIT QUANTITY</t>
  </si>
  <si>
    <t>COST PER UNIT QUANTITY</t>
  </si>
  <si>
    <t>UNIT PRICE</t>
  </si>
  <si>
    <t>UNIT PRICE PER ITEM WITH TAX</t>
  </si>
  <si>
    <t>ANNUAL TOTAL PER ITEM WITH TAX</t>
  </si>
  <si>
    <t>Qty</t>
  </si>
  <si>
    <t>Unit Measure</t>
  </si>
  <si>
    <t>Phosphoric Acid Etching, 40%, Gel Syringe, 1.2 ml</t>
  </si>
  <si>
    <t>2 to 4 syringes</t>
  </si>
  <si>
    <t>Box</t>
  </si>
  <si>
    <t xml:space="preserve">Generic </t>
  </si>
  <si>
    <t>syringes</t>
  </si>
  <si>
    <t>250 to 500 ml</t>
  </si>
  <si>
    <t>Can</t>
  </si>
  <si>
    <t>Generic</t>
  </si>
  <si>
    <t>cans</t>
  </si>
  <si>
    <t>Each</t>
  </si>
  <si>
    <t>packs</t>
  </si>
  <si>
    <t>Sponge Gauze Cotton 2 x 2 inch, 8 ply non-sterile</t>
  </si>
  <si>
    <t>2500 to 5000 gauzes</t>
  </si>
  <si>
    <t>gauzes</t>
  </si>
  <si>
    <t xml:space="preserve">Alloy Capsules Fast Set Double Spill - Amalgam
</t>
  </si>
  <si>
    <t>25 to 50 capsules</t>
  </si>
  <si>
    <t>Jar</t>
  </si>
  <si>
    <t>capsules</t>
  </si>
  <si>
    <t>boxes</t>
  </si>
  <si>
    <t xml:space="preserve">25 to 100 amplues </t>
  </si>
  <si>
    <t xml:space="preserve">amplues </t>
  </si>
  <si>
    <t>ampules</t>
  </si>
  <si>
    <r>
      <t xml:space="preserve">Autoclave Chamber Cleaner Powder                          </t>
    </r>
    <r>
      <rPr>
        <sz val="12"/>
        <color rgb="FF000000"/>
        <rFont val="Arial"/>
        <family val="2"/>
      </rPr>
      <t xml:space="preserve">Specificaitons - Compatible with Tuttnauer autoclave unit </t>
    </r>
    <r>
      <rPr>
        <b/>
        <sz val="12"/>
        <color rgb="FF000000"/>
        <rFont val="Arial"/>
        <family val="2"/>
      </rPr>
      <t xml:space="preserve">
</t>
    </r>
  </si>
  <si>
    <t>10 to 25 packets</t>
  </si>
  <si>
    <t>Case</t>
  </si>
  <si>
    <t xml:space="preserve">1 to 2 cartridges </t>
  </si>
  <si>
    <t>Pack</t>
  </si>
  <si>
    <t>cartridges</t>
  </si>
  <si>
    <t xml:space="preserve">Carbocaine Anesthetic, Cartridge Mepivacaine HCL 3% Plain
</t>
  </si>
  <si>
    <t>50 to 100 cartridges</t>
  </si>
  <si>
    <t xml:space="preserve">1 to 2 syringes </t>
  </si>
  <si>
    <t xml:space="preserve">8 to 16 ounces </t>
  </si>
  <si>
    <t>Bottle</t>
  </si>
  <si>
    <t xml:space="preserve">Bottles </t>
  </si>
  <si>
    <t xml:space="preserve">Cotton tipped applicator, non-sterile, 3 inch </t>
  </si>
  <si>
    <t>tips</t>
  </si>
  <si>
    <t xml:space="preserve">Cups, Plastic Translucent, 5oz 
</t>
  </si>
  <si>
    <t>50 to 100 cups</t>
  </si>
  <si>
    <t>cups</t>
  </si>
  <si>
    <t>50 to 100 tablets</t>
  </si>
  <si>
    <t>tablets</t>
  </si>
  <si>
    <t>12 to 24 units</t>
  </si>
  <si>
    <t>box</t>
  </si>
  <si>
    <t>Prophy Angle Latex-Free, Disposable, soft cup</t>
  </si>
  <si>
    <t xml:space="preserve">Dry Guard Patient Towel, 2Ply+Poly, 13 inch x19 inch </t>
  </si>
  <si>
    <t>250 to 500 towels</t>
  </si>
  <si>
    <t>towels</t>
  </si>
  <si>
    <t>120 to 200 ml</t>
  </si>
  <si>
    <t>each</t>
  </si>
  <si>
    <t>1 to 2 cans</t>
  </si>
  <si>
    <t>Eugenol Pulpal Medicament USP (Endo)</t>
  </si>
  <si>
    <t>2 to 4 ounces</t>
  </si>
  <si>
    <t>bottles</t>
  </si>
  <si>
    <t xml:space="preserve">Evacuator Tips Vented Disposable 
</t>
  </si>
  <si>
    <t>50 to 100 tips</t>
  </si>
  <si>
    <r>
      <t xml:space="preserve">Fast Set Alginate Powder                                             </t>
    </r>
    <r>
      <rPr>
        <sz val="12"/>
        <color rgb="FF000000"/>
        <rFont val="Arial"/>
        <family val="2"/>
      </rPr>
      <t>Specifications -  Fast set alginate impression powder material</t>
    </r>
    <r>
      <rPr>
        <b/>
        <sz val="12"/>
        <color rgb="FF000000"/>
        <rFont val="Arial"/>
        <family val="2"/>
      </rPr>
      <t xml:space="preserve">
</t>
    </r>
  </si>
  <si>
    <t xml:space="preserve">1  to 2 pounds </t>
  </si>
  <si>
    <t>100 to 200 doses</t>
  </si>
  <si>
    <t>doses</t>
  </si>
  <si>
    <t>1 to 2 single pack</t>
  </si>
  <si>
    <t>packets</t>
  </si>
  <si>
    <t xml:space="preserve">X-Ray Mounts, Gray Cardboard, 4H, BWs #2
</t>
  </si>
  <si>
    <t>50 to 100 mounts</t>
  </si>
  <si>
    <t>mounts</t>
  </si>
  <si>
    <t xml:space="preserve">X-Ray Mounts, Gray Cardboard, 12H, 6V, FMX, #2
</t>
  </si>
  <si>
    <t xml:space="preserve">mounts </t>
  </si>
  <si>
    <t xml:space="preserve">Gutta Percha Points Size 15-40 Assortment ISO Color Coded Assorted </t>
  </si>
  <si>
    <t>60 to 120 points</t>
  </si>
  <si>
    <r>
      <t xml:space="preserve">Instrument Sterilization Pouch: Self Seal Sterile 5.25 x 10 inches                                                                                    </t>
    </r>
    <r>
      <rPr>
        <sz val="12"/>
        <color rgb="FF000000"/>
        <rFont val="Arial"/>
        <family val="2"/>
      </rPr>
      <t>Specifications - Includes sterilization indicators on pouches</t>
    </r>
  </si>
  <si>
    <t>100 to 200 pouches</t>
  </si>
  <si>
    <t>pouches</t>
  </si>
  <si>
    <r>
      <t xml:space="preserve">Instrument Sterilization Pouches: Self Seal Sterile 2.25 x 4  inches                                                                                </t>
    </r>
    <r>
      <rPr>
        <sz val="12"/>
        <color rgb="FF000000"/>
        <rFont val="Arial"/>
        <family val="2"/>
      </rPr>
      <t>Specifications - Includes sterilization indicators on pouch</t>
    </r>
  </si>
  <si>
    <r>
      <t xml:space="preserve">Instrument Sterilization Pouches: Self Seal Sterile 2.75 x 9  inches                                                                                   </t>
    </r>
    <r>
      <rPr>
        <sz val="12"/>
        <color rgb="FF000000"/>
        <rFont val="Arial"/>
        <family val="2"/>
      </rPr>
      <t>Specifications - Includes sterilization indicators on pouch</t>
    </r>
  </si>
  <si>
    <r>
      <rPr>
        <b/>
        <sz val="12"/>
        <color rgb="FF000000"/>
        <rFont val="Arial"/>
        <family val="2"/>
      </rPr>
      <t xml:space="preserve">Instrument Sterilization Pouches: Self Seal Sterile 3.5  x 9 inches            </t>
    </r>
    <r>
      <rPr>
        <sz val="12"/>
        <color rgb="FF000000"/>
        <rFont val="Arial"/>
        <family val="2"/>
      </rPr>
      <t xml:space="preserve">                                                                 Specifications - Includes sterilization indicators on pouch.</t>
    </r>
  </si>
  <si>
    <r>
      <t xml:space="preserve">Instrument Sterilization Pouches: Self Seal Sterile 3.5 x 5.25 inches                                                                                      </t>
    </r>
    <r>
      <rPr>
        <sz val="12"/>
        <color rgb="FF000000"/>
        <rFont val="Arial"/>
        <family val="2"/>
      </rPr>
      <t>Specifications - Includes sterilization indicators on pouch</t>
    </r>
  </si>
  <si>
    <r>
      <t xml:space="preserve">Intraoral Dental Film IP-21, 2,  F Speed #2                                        </t>
    </r>
    <r>
      <rPr>
        <sz val="12"/>
        <color rgb="FF000000"/>
        <rFont val="Arial"/>
        <family val="2"/>
      </rPr>
      <t>Specifications - F Speed, intraoral, Size 2</t>
    </r>
  </si>
  <si>
    <t>100 to 150 film</t>
  </si>
  <si>
    <t xml:space="preserve">Lab Pumice Coarse 
</t>
  </si>
  <si>
    <t>0.50 to 1 pounds</t>
  </si>
  <si>
    <t xml:space="preserve">each </t>
  </si>
  <si>
    <t xml:space="preserve">Lidocaine HCl 2% &amp; Epinephrine 1:100,000, Cartridge 1.7 ml
</t>
  </si>
  <si>
    <t xml:space="preserve">Lidocaine HCl 2% &amp; Epinephrine 1:50,000, Cartridge 1.7 ml
</t>
  </si>
  <si>
    <t xml:space="preserve">Light Handle Barrier Clear Disposable, T-Style 
</t>
  </si>
  <si>
    <t>250 to 500 barriers</t>
  </si>
  <si>
    <t>barriers</t>
  </si>
  <si>
    <t>1 kit</t>
  </si>
  <si>
    <t>kits</t>
  </si>
  <si>
    <t>200 to 400 applicators</t>
  </si>
  <si>
    <t xml:space="preserve">Pack </t>
  </si>
  <si>
    <t>applicators</t>
  </si>
  <si>
    <t xml:space="preserve">Mixing Wells Disposable 2 Well </t>
  </si>
  <si>
    <t>240 to 480 wells</t>
  </si>
  <si>
    <t>wells</t>
  </si>
  <si>
    <t>Model Stone Type III Reg Yellow, Lab</t>
  </si>
  <si>
    <t>15 to 33 pounds</t>
  </si>
  <si>
    <r>
      <t>Needle 27 Gauge Long Plastic Hub</t>
    </r>
    <r>
      <rPr>
        <sz val="12"/>
        <color rgb="FF000000"/>
        <rFont val="Arial"/>
        <family val="2"/>
      </rPr>
      <t xml:space="preserve">                                                         Specifications -  Tri-Beveled </t>
    </r>
  </si>
  <si>
    <t>50 to 100 needles</t>
  </si>
  <si>
    <t>needles</t>
  </si>
  <si>
    <r>
      <t xml:space="preserve">Needle 30 Gauge Short Plastic Hub                      </t>
    </r>
    <r>
      <rPr>
        <sz val="12"/>
        <color rgb="FF000000"/>
        <rFont val="Arial"/>
        <family val="2"/>
      </rPr>
      <t xml:space="preserve">          Specifications -  Tri-Beveled </t>
    </r>
  </si>
  <si>
    <t>Package</t>
  </si>
  <si>
    <t xml:space="preserve">Bib Holder Reusable Silicone </t>
  </si>
  <si>
    <t>1 to 3 bibs</t>
  </si>
  <si>
    <t>bibs</t>
  </si>
  <si>
    <t xml:space="preserve">Rubber Dam, Non-latex, 6x6 Std Pack
</t>
  </si>
  <si>
    <t>10 to 15 dams</t>
  </si>
  <si>
    <t>Kit</t>
  </si>
  <si>
    <t>8 to 16 ounces</t>
  </si>
  <si>
    <t xml:space="preserve">Bottle </t>
  </si>
  <si>
    <t xml:space="preserve">Prophy Paste, Single Unit 
</t>
  </si>
  <si>
    <t>100 to 200 units</t>
  </si>
  <si>
    <t>units</t>
  </si>
  <si>
    <t>8 to 18 Grams</t>
  </si>
  <si>
    <t>jars</t>
  </si>
  <si>
    <t>0.50 to 1 Grams</t>
  </si>
  <si>
    <t>packages</t>
  </si>
  <si>
    <t>Retraction Cord w/Epinephrine, Size 00</t>
  </si>
  <si>
    <t xml:space="preserve">60 to 120 inches </t>
  </si>
  <si>
    <t xml:space="preserve">Retraction Cord w/Epinephrine, Size 0
</t>
  </si>
  <si>
    <t xml:space="preserve">Retraction Cord w/Epinephrine, Size 1
</t>
  </si>
  <si>
    <t xml:space="preserve">Retraction Cord w/Epinephrine, Size 2
</t>
  </si>
  <si>
    <t>1 to 2 tubes</t>
  </si>
  <si>
    <t>tubes</t>
  </si>
  <si>
    <t xml:space="preserve">Saliva Ejector Clear w/Blue Tip Pack
</t>
  </si>
  <si>
    <t>containers</t>
  </si>
  <si>
    <r>
      <t xml:space="preserve">Sodium Hypocholrite 6%                                                           </t>
    </r>
    <r>
      <rPr>
        <sz val="12"/>
        <color theme="1"/>
        <rFont val="Arial"/>
        <family val="2"/>
      </rPr>
      <t>Specificatons - Root canal prep solution</t>
    </r>
  </si>
  <si>
    <t>Bottles</t>
  </si>
  <si>
    <r>
      <t xml:space="preserve">Surgifoam Sponge Hemostatic Oral Gelatin Sterile 1x1x1 cm                                                                     </t>
    </r>
    <r>
      <rPr>
        <sz val="12"/>
        <color rgb="FF000000"/>
        <rFont val="Arial"/>
        <family val="2"/>
      </rPr>
      <t xml:space="preserve">                Specifications - Sponge, gelatin, sterile.</t>
    </r>
  </si>
  <si>
    <t>12 to 24 sponges</t>
  </si>
  <si>
    <t>Suture Silk Black C-6 3-0, 18 inches</t>
  </si>
  <si>
    <t>12 to 24 sutures</t>
  </si>
  <si>
    <t>250 to 500 covers</t>
  </si>
  <si>
    <t>covers</t>
  </si>
  <si>
    <t>1 to 2 syringes</t>
  </si>
  <si>
    <t>1 syringe</t>
  </si>
  <si>
    <t>0.5 to 1 ounces</t>
  </si>
  <si>
    <t xml:space="preserve">Tray Cover 8.5 inch x12.25 inch, white disposable </t>
  </si>
  <si>
    <t>500 to 1000 covers</t>
  </si>
  <si>
    <t>32 to 64 tablets</t>
  </si>
  <si>
    <r>
      <t xml:space="preserve">White Mounted Stones FG FL2                                      </t>
    </r>
    <r>
      <rPr>
        <sz val="12"/>
        <color rgb="FF000000"/>
        <rFont val="Arial"/>
        <family val="2"/>
      </rPr>
      <t>Specificaitons - For composites</t>
    </r>
  </si>
  <si>
    <t>6 to 12 stones</t>
  </si>
  <si>
    <r>
      <t xml:space="preserve">White Mounted Stones FG Rd1                                                       </t>
    </r>
    <r>
      <rPr>
        <sz val="12"/>
        <color rgb="FF000000"/>
        <rFont val="Arial"/>
        <family val="2"/>
      </rPr>
      <t>Specificaitons - For composites</t>
    </r>
  </si>
  <si>
    <r>
      <t xml:space="preserve">X-Ray Developer &amp; Fixer, Ready to Use (1 QT)                                                                       </t>
    </r>
    <r>
      <rPr>
        <sz val="12"/>
        <color rgb="FF000000"/>
        <rFont val="Arial"/>
        <family val="2"/>
      </rPr>
      <t xml:space="preserve">Specifications - X-Ray developer and fixer ready to use.  Compatible with Air Techniques Peri-Pro X-Ray processor. 
</t>
    </r>
  </si>
  <si>
    <t>1 to 2 sets (quart)</t>
  </si>
  <si>
    <t>Bottle Set</t>
  </si>
  <si>
    <t>Bottle Set                            (1 developer, 1 fixer)</t>
  </si>
  <si>
    <t xml:space="preserve">1 to 2 packs </t>
  </si>
  <si>
    <r>
      <t xml:space="preserve">X-Ray Processor Transport (roller type) Cleaner (Spray) </t>
    </r>
    <r>
      <rPr>
        <sz val="12"/>
        <color rgb="FF000000"/>
        <rFont val="Arial"/>
        <family val="2"/>
      </rPr>
      <t xml:space="preserve">Specifications -  Cleaner for roller type X-Ray processor transport. Compatible with Air Techniques automtic X-ray processors. Peri-Pro processor. </t>
    </r>
    <r>
      <rPr>
        <b/>
        <sz val="12"/>
        <color rgb="FF000000"/>
        <rFont val="Arial"/>
        <family val="2"/>
      </rPr>
      <t xml:space="preserve">
</t>
    </r>
  </si>
  <si>
    <t>1 to 2 liters</t>
  </si>
  <si>
    <t>Single unit doses</t>
  </si>
  <si>
    <r>
      <t xml:space="preserve">Daily Oral Hygiene Bundle (Toothbrush, tooth paste, and floss)                                                                                             </t>
    </r>
    <r>
      <rPr>
        <sz val="12"/>
        <color rgb="FF000000"/>
        <rFont val="Arial"/>
        <family val="2"/>
      </rPr>
      <t xml:space="preserve">Specifications - Adult manual toothbrush  </t>
    </r>
    <r>
      <rPr>
        <b/>
        <sz val="12"/>
        <color rgb="FF000000"/>
        <rFont val="Arial"/>
        <family val="2"/>
      </rPr>
      <t xml:space="preserve">                                                        </t>
    </r>
  </si>
  <si>
    <t>72 to 144 bundles</t>
  </si>
  <si>
    <t>bundles</t>
  </si>
  <si>
    <t>Tube</t>
  </si>
  <si>
    <t>1 container</t>
  </si>
  <si>
    <t>Solmetex</t>
  </si>
  <si>
    <t>A1</t>
  </si>
  <si>
    <t>GENERIC GROUP:  CARBIDE BURS (OPERATIVE)</t>
  </si>
  <si>
    <t>5 to 10 burs</t>
  </si>
  <si>
    <t>Plain Round FG 1/4</t>
  </si>
  <si>
    <t>Plain Round FG 1/2</t>
  </si>
  <si>
    <t>Plain Round FG 1</t>
  </si>
  <si>
    <t>Plain Round FG 2</t>
  </si>
  <si>
    <t>Plain Round FG 4</t>
  </si>
  <si>
    <t>Plain Round FG 6</t>
  </si>
  <si>
    <t>Plain Round FG 8</t>
  </si>
  <si>
    <t>Inverted Cone FG 33 1/2</t>
  </si>
  <si>
    <t>Inverted Cone FG 34</t>
  </si>
  <si>
    <t>Inverted Cone Bur FG 36</t>
  </si>
  <si>
    <t>Inverted Cone FG 35</t>
  </si>
  <si>
    <t>Inverted Cone FG 37</t>
  </si>
  <si>
    <t>Plain Taper Fissure FG 169</t>
  </si>
  <si>
    <t>Plain Taper Fissure FG 169L</t>
  </si>
  <si>
    <t>Plain Taper Fissure FG 170</t>
  </si>
  <si>
    <t>Plain Taper Fissure FG 170L</t>
  </si>
  <si>
    <t>Plain Taper Fissure FG 171</t>
  </si>
  <si>
    <t>Plain Taper Fissure FG 171L</t>
  </si>
  <si>
    <t>Plain Fissure FG 1156</t>
  </si>
  <si>
    <t>Plain Fissure FG 1157</t>
  </si>
  <si>
    <t>Pear Shape FG 330</t>
  </si>
  <si>
    <t>Pear Shape FG 330L</t>
  </si>
  <si>
    <t>Crosscut Fissure FG 556</t>
  </si>
  <si>
    <t>Crosscut Fissure FG 557</t>
  </si>
  <si>
    <t>Crosscut Fissure FG 557S</t>
  </si>
  <si>
    <t>Crosscut Fissure FG 557L</t>
  </si>
  <si>
    <t>Crosscut Fissure FG 558</t>
  </si>
  <si>
    <t>Crosscut Fissure FG 558L</t>
  </si>
  <si>
    <t>Crosscut Taper Fissure FG 700</t>
  </si>
  <si>
    <t xml:space="preserve">Crosscut Taper Fissure FG 700L </t>
  </si>
  <si>
    <t>Crosscut Taper Fissure FG 701</t>
  </si>
  <si>
    <t>Crosscut Taper Fissure FG 701L</t>
  </si>
  <si>
    <t>Crosscut Taper Fissure FG 702</t>
  </si>
  <si>
    <t xml:space="preserve">Crosscut Fissure FG 1557 </t>
  </si>
  <si>
    <t xml:space="preserve">Crosscut Fissure FG 1558 </t>
  </si>
  <si>
    <t>A2</t>
  </si>
  <si>
    <t>GENERIC GROUP:  TRIMMING &amp; FINISHING BURS</t>
  </si>
  <si>
    <t>Round FG 7004</t>
  </si>
  <si>
    <t>Round FG 7006</t>
  </si>
  <si>
    <t>Round FG 7008</t>
  </si>
  <si>
    <t>Flame FG 7104</t>
  </si>
  <si>
    <t>Flame FG 7106</t>
  </si>
  <si>
    <t>Flame FG 7108</t>
  </si>
  <si>
    <t>Long Taper FG 7204</t>
  </si>
  <si>
    <t>Long Taper FG 7206</t>
  </si>
  <si>
    <t>Long Taper FG 7208</t>
  </si>
  <si>
    <t>Needle FG 7901</t>
  </si>
  <si>
    <t>FG 48L-010</t>
  </si>
  <si>
    <t>Egg FG 7404</t>
  </si>
  <si>
    <t>Egg FG 7406</t>
  </si>
  <si>
    <t>Egg FG 7408</t>
  </si>
  <si>
    <t>A3</t>
  </si>
  <si>
    <t>GENERIC GROUP: LABORATORY CARBIDE BURS (REGULAR CUT)</t>
  </si>
  <si>
    <t>1 to 6 burs</t>
  </si>
  <si>
    <t>pack</t>
  </si>
  <si>
    <t>Barrel</t>
  </si>
  <si>
    <t>Cone</t>
  </si>
  <si>
    <t>Egg</t>
  </si>
  <si>
    <t>Taper</t>
  </si>
  <si>
    <t>Flame</t>
  </si>
  <si>
    <t>Cylinder</t>
  </si>
  <si>
    <t xml:space="preserve">Pear </t>
  </si>
  <si>
    <t xml:space="preserve">Round </t>
  </si>
  <si>
    <t>A4</t>
  </si>
  <si>
    <t>GENERIC GROUP: DIAMOND BURS</t>
  </si>
  <si>
    <t>Football Diamond 368-018SuperFine</t>
  </si>
  <si>
    <t>Football Diamond 368-018Fine</t>
  </si>
  <si>
    <t>Football Diamond 368-018Medium</t>
  </si>
  <si>
    <t>Football Diamond 368-018Coarse</t>
  </si>
  <si>
    <t>Football Diamond 379-016SuperFine</t>
  </si>
  <si>
    <t>Football Diamond 379-016Fine</t>
  </si>
  <si>
    <t>Football Diamond 379-016Medium</t>
  </si>
  <si>
    <t>Football Diamond 379-016Coarse</t>
  </si>
  <si>
    <t>Football Diamond 379-018SuperFine</t>
  </si>
  <si>
    <t>Football Diamond 379-018Fine</t>
  </si>
  <si>
    <t>Football Diamond 379-018Medium</t>
  </si>
  <si>
    <t>Football Diamond 379-018Coarse</t>
  </si>
  <si>
    <t>Football Diamond 379-018SuperCoarse</t>
  </si>
  <si>
    <t>Round Diamond 801-010Medium</t>
  </si>
  <si>
    <t>Round Diamond 801-012Medium</t>
  </si>
  <si>
    <t>Round Diamond 801-014Medium</t>
  </si>
  <si>
    <t>Round Diamond 801-014Coarse</t>
  </si>
  <si>
    <t>Round Diamond 801-016Medium</t>
  </si>
  <si>
    <t>Round Diamond 801-016Coarse</t>
  </si>
  <si>
    <t>Round Diamond 801-023Medium</t>
  </si>
  <si>
    <t>Round Diamond 801-023Coarse</t>
  </si>
  <si>
    <t>Inverted Cone Diamond 807-014Medium</t>
  </si>
  <si>
    <t>Inverted Cone Diamond 806-012Medium</t>
  </si>
  <si>
    <t>Inverted Cone Diamond 806-012Coarse</t>
  </si>
  <si>
    <t>Needle Diamond 858-012Medium</t>
  </si>
  <si>
    <t>Needle Diamond 858-018Medium</t>
  </si>
  <si>
    <t>Needle Diamond 858-018Coarse</t>
  </si>
  <si>
    <t>Needle Diamond 859-010Fine</t>
  </si>
  <si>
    <t>Needle Diamond 859-010Medium</t>
  </si>
  <si>
    <t>Needle Diamond 859-014Super Fine</t>
  </si>
  <si>
    <t>Needle Diamond 859-014Fine</t>
  </si>
  <si>
    <t>Needle Diamond 859-014Medium</t>
  </si>
  <si>
    <t>Needle Diamond 859-016super Fine</t>
  </si>
  <si>
    <t>Needle Diamond 859-016Medium</t>
  </si>
  <si>
    <t>Needle Diamond 859-018Medium</t>
  </si>
  <si>
    <t>Round End Taper Diamond 850-012Coarse</t>
  </si>
  <si>
    <t>Round End Taper Diamond 850-014Coarse</t>
  </si>
  <si>
    <t>Round End Taper Diamond 850-016Coarse</t>
  </si>
  <si>
    <t>Round End Taper Diamond 850-018Coarse</t>
  </si>
  <si>
    <t>Round End Taper Diamond 852-010Medium</t>
  </si>
  <si>
    <t>Round End Taper Diamond 855-016Coarse</t>
  </si>
  <si>
    <t>Round End Taper Diamond 856-012Fine</t>
  </si>
  <si>
    <t>Round End Taper Diamond 856-012Coarse</t>
  </si>
  <si>
    <t>Round End Taper Diamond 856-012Super Coarse</t>
  </si>
  <si>
    <t>Round End Taper Diamond 856-014Fine</t>
  </si>
  <si>
    <t>Round End Taper Diamond 856-014Medium</t>
  </si>
  <si>
    <t>Round End Taper Diamond 856-014Coarse</t>
  </si>
  <si>
    <t>Round End Taper Diamond 856-014Super Coarse</t>
  </si>
  <si>
    <t>Round End Taper Diamond  856-016Fine</t>
  </si>
  <si>
    <t>Round End Taper Diamond 856-016Medium</t>
  </si>
  <si>
    <t>Round End Taper Diamond 856-016Coarse</t>
  </si>
  <si>
    <t>Round End Taper Diamond 856-016Super Coarse</t>
  </si>
  <si>
    <t>Round End Taper Diamond 856-018Fine</t>
  </si>
  <si>
    <t>Round End Taper Diamond 856-018Medium</t>
  </si>
  <si>
    <t>Round End Taper Diamond 856-018Coarse</t>
  </si>
  <si>
    <t>Round End Taper Diamond 856-018Super Coarse</t>
  </si>
  <si>
    <t>Round End Taper Diamond 856L-016Fine</t>
  </si>
  <si>
    <t>Round End Taper Diamond 856L-016Medium</t>
  </si>
  <si>
    <t>Round End Taper Diamond 856L-016Coarse</t>
  </si>
  <si>
    <t>Round End Taper Diamond 856L-016Super Coarse</t>
  </si>
  <si>
    <t>Round End Taper Diamond 856L-018Coarse</t>
  </si>
  <si>
    <t>Round End Taper Diamond 856L-018Super Coarse</t>
  </si>
  <si>
    <t>Flame Diamond 860-009Super Fine</t>
  </si>
  <si>
    <t>Flame Diamond 860-010Medium</t>
  </si>
  <si>
    <t>Flame Diamond 860-012Medium</t>
  </si>
  <si>
    <t>Flame Diamond 861-014Super Fine</t>
  </si>
  <si>
    <t>Flame Diamond 861-016Medium</t>
  </si>
  <si>
    <t>Flame Diamond 862-012Medium</t>
  </si>
  <si>
    <t>Flame Diamond 862-014Super Fine</t>
  </si>
  <si>
    <t>Flame Diamond 862-016Medium</t>
  </si>
  <si>
    <t xml:space="preserve">Flame Diamond 862-010Fine </t>
  </si>
  <si>
    <t>Flame Diamond 863-012Super Fine</t>
  </si>
  <si>
    <t>Flame Diamond 863-010 Fine</t>
  </si>
  <si>
    <t>Flame Diamond 863-012Medium</t>
  </si>
  <si>
    <t>Flame Diamond 863-012Coarse</t>
  </si>
  <si>
    <t>Flame Diamond  863-016Medium</t>
  </si>
  <si>
    <t>Flame Diamond 863-018Coarse</t>
  </si>
  <si>
    <t>Beveled Cylinder Diamond 877-010Medium</t>
  </si>
  <si>
    <t>Beveled Cylinder Diamond 878-012Medium</t>
  </si>
  <si>
    <t>Beveled Cylinder Diamond 878-012Coarse</t>
  </si>
  <si>
    <t>Beveled Cylinder Diamond 878-014Medium</t>
  </si>
  <si>
    <t>Beveled Cylinder Diamond 878-014Coarse</t>
  </si>
  <si>
    <t>Beveled Cylinder Diamond 879-012Medium</t>
  </si>
  <si>
    <t>Beveled Cylinder Diamond 879-014Medium</t>
  </si>
  <si>
    <t>Beveled Cylinder Diamond 879-014Coarse</t>
  </si>
  <si>
    <t>Beveled Cylinder Diamond 884-010Medium</t>
  </si>
  <si>
    <t>Beveled Cylinder Diamond 884-012Medium</t>
  </si>
  <si>
    <t>Beveled Cylinder Diamond 885-010Medium</t>
  </si>
  <si>
    <t>Beveled Cylinder Diamond 885-012Medium</t>
  </si>
  <si>
    <t>Beveled Cylinder Diamond 886-012Medium</t>
  </si>
  <si>
    <t>Beveled Cylinder Diamond 886-014Medium</t>
  </si>
  <si>
    <t>Beveled Cylinder Diamond 886-016Coarse</t>
  </si>
  <si>
    <t>Beveled Cylinder Diamond 887-014Medium</t>
  </si>
  <si>
    <t>Flat End Taper Diamond 845-010Medium</t>
  </si>
  <si>
    <t>Flat End Taper Diamond 846-016Medium</t>
  </si>
  <si>
    <t>Flat End Taper Diamond 847-016Medium</t>
  </si>
  <si>
    <t>Flat End Taper Diamond 847-016Coarse</t>
  </si>
  <si>
    <t>Flat End Taper Diamond 847-018Medium</t>
  </si>
  <si>
    <t>Flat End Taper Diamond 848-016Medium</t>
  </si>
  <si>
    <t>Flat End Taper Diamond 848-018Medium</t>
  </si>
  <si>
    <t>Flat End Taper Diamond 848-018Coarse</t>
  </si>
  <si>
    <t>Flame Diamond 860-014M</t>
  </si>
  <si>
    <t>Flame Diamond 861-012F</t>
  </si>
  <si>
    <t>Flame Diamond 861-012M</t>
  </si>
  <si>
    <t>Flame Diamond 861-012C</t>
  </si>
  <si>
    <t>Flame Diamond 861-014C</t>
  </si>
  <si>
    <t>Flame Diamond 863-010M</t>
  </si>
  <si>
    <t>Flame Diamond 863-012F</t>
  </si>
  <si>
    <t>Flame Diamond 863-014F</t>
  </si>
  <si>
    <t>Flame Diamond 863-014M</t>
  </si>
  <si>
    <t>Flame Diamond 863-014C</t>
  </si>
  <si>
    <t>Flame Diamond 863-016F</t>
  </si>
  <si>
    <t>Football Diamond 379-012F</t>
  </si>
  <si>
    <t>generic</t>
  </si>
  <si>
    <t>Football Diamond 379-014F</t>
  </si>
  <si>
    <t>Football Diamond 379-014M</t>
  </si>
  <si>
    <t>Inverted Cone Diamond 805-012Coarse</t>
  </si>
  <si>
    <t>Needle Diamond 858-014C</t>
  </si>
  <si>
    <t>Round End Taper 856L-014C</t>
  </si>
  <si>
    <t>A5</t>
  </si>
  <si>
    <t>GENERIC GROUP: CONTOURING AND POLISHING DISC, POP-ON REFILLS</t>
  </si>
  <si>
    <t>50 to 90 discs</t>
  </si>
  <si>
    <t xml:space="preserve">Extra Thin Contouring and Polishing Disc 3/8" SF  </t>
  </si>
  <si>
    <t xml:space="preserve">Extra Thin Contouring and Polishing Disc 3/8" 2381 F </t>
  </si>
  <si>
    <t xml:space="preserve">Extra Thin Contouring and Polishing Disc 3/8" 2381M </t>
  </si>
  <si>
    <t xml:space="preserve">Extra Thin Contouring and Polishing Disc 3/8" 2381C </t>
  </si>
  <si>
    <t xml:space="preserve">Extra Thin Contouring and Polishing Disc 1/2" 2382SF  </t>
  </si>
  <si>
    <t xml:space="preserve">Extra Thin Contouring and Polishing Disc 1/2" 2382F </t>
  </si>
  <si>
    <t xml:space="preserve">Extra Thin Contouring and Polishing Disc 1/2" 2382M </t>
  </si>
  <si>
    <t xml:space="preserve">Extra Thin Contouring and Polishing Disc 1/2" 2382C </t>
  </si>
  <si>
    <t xml:space="preserve">Brass Center Blue Contouring and Polishing Disc 3/8" 1981SF  </t>
  </si>
  <si>
    <t>Brass Center Blue Contouring and Polishing Disc 3/8" 1981F</t>
  </si>
  <si>
    <t>Brass Center Blue Contouring and Polishing Disc 3/8" 1981M</t>
  </si>
  <si>
    <t>Brass Center Blue Contouring and Polishing Disc 3/8" 1981C</t>
  </si>
  <si>
    <t xml:space="preserve">Brass Center Blue Contouring and Polishing Disc 1/2"  1982SF </t>
  </si>
  <si>
    <t>Brass Center Blue Contouring and Polishing Disc 1/2"  1982F</t>
  </si>
  <si>
    <t>Brass Center Blue Contouring and Polishing Disc 1/2"  1982M</t>
  </si>
  <si>
    <t>Brass Center Blue Contouring and Polishing Disc 1/2"  1982C</t>
  </si>
  <si>
    <t>A6</t>
  </si>
  <si>
    <t>2 to 3 cartridges</t>
  </si>
  <si>
    <t>Impression Material Light Body Regular Set</t>
  </si>
  <si>
    <t>Impression Material Regular Body Regular Set</t>
  </si>
  <si>
    <t>Impression Material Heavy Body Regular Set</t>
  </si>
  <si>
    <t>Impression Material Monophase Body Regular Set</t>
  </si>
  <si>
    <t>Impression Material Light Body Fast Set</t>
  </si>
  <si>
    <t>Impression Material Regular Body Fast Set</t>
  </si>
  <si>
    <t>Impression Material Heavy Body Fast Set</t>
  </si>
  <si>
    <t>A7</t>
  </si>
  <si>
    <t>Syringe Refill 2Gm. A1</t>
  </si>
  <si>
    <t>Syringe Refill 2Gm. A2</t>
  </si>
  <si>
    <t xml:space="preserve">Syringe Refill 2Gm. A3 </t>
  </si>
  <si>
    <t>Syringe Refill 2Gm. A3.5</t>
  </si>
  <si>
    <t>Syringe Refill 2Gm. A4</t>
  </si>
  <si>
    <t>Syringe Refill 2Gm. A5</t>
  </si>
  <si>
    <t>Syringe Refill 2Gm. B1</t>
  </si>
  <si>
    <t>Syringe Refill 2Gm. B2</t>
  </si>
  <si>
    <t>Syringe Refill 2Gm. BL</t>
  </si>
  <si>
    <t>Syringe Refill 2Gm. C2</t>
  </si>
  <si>
    <t>Syringe Refill 2Gm. OA2</t>
  </si>
  <si>
    <t>Syringe Refill 2Gm. WO</t>
  </si>
  <si>
    <t>Syringe Refill 2Gm. Incisal</t>
  </si>
  <si>
    <t>A8</t>
  </si>
  <si>
    <t>Syringe Refill A1</t>
  </si>
  <si>
    <t>Syringe Refill A2</t>
  </si>
  <si>
    <t>Syringe Refill A3</t>
  </si>
  <si>
    <t>Syringe Refill A3.5</t>
  </si>
  <si>
    <t>Syringe Refill A4</t>
  </si>
  <si>
    <t>Syringe Refill B1</t>
  </si>
  <si>
    <t>Syringe Refill B2</t>
  </si>
  <si>
    <t>Syringe Refill B3</t>
  </si>
  <si>
    <t>Syringe Refill C2</t>
  </si>
  <si>
    <t>Syringe Refill D3</t>
  </si>
  <si>
    <t>Syringe Refill OA1</t>
  </si>
  <si>
    <t>Syringe Refill OA2</t>
  </si>
  <si>
    <t>Syringe Refill OA3.5</t>
  </si>
  <si>
    <t>Syringe Refill BL</t>
  </si>
  <si>
    <t>Syringe Refill Incisal</t>
  </si>
  <si>
    <t>Syringe Refill GA 3.25</t>
  </si>
  <si>
    <t>Syringe Refill GA 5</t>
  </si>
  <si>
    <t>A9</t>
  </si>
  <si>
    <t xml:space="preserve">1 insert </t>
  </si>
  <si>
    <t>inserts</t>
  </si>
  <si>
    <t>Triple Bend 1000 30K</t>
  </si>
  <si>
    <t>Triple Bend 1000 Slim Line 30K</t>
  </si>
  <si>
    <t>#3 Beavertail 30K</t>
  </si>
  <si>
    <t xml:space="preserve">Implant Compatible 30K </t>
  </si>
  <si>
    <t>A10</t>
  </si>
  <si>
    <t xml:space="preserve">VOCO </t>
  </si>
  <si>
    <t>Capsule Refill A1</t>
  </si>
  <si>
    <t>Capsule Refill A2</t>
  </si>
  <si>
    <t>Capsule Refill A3</t>
  </si>
  <si>
    <t>A11</t>
  </si>
  <si>
    <t>Capsule Refill A3.5</t>
  </si>
  <si>
    <t xml:space="preserve">3. SECTION C:  TOTAL CALCULATIONS                                                                 </t>
  </si>
  <si>
    <t xml:space="preserve">Total Price for Items  (Parts A + B).  </t>
  </si>
  <si>
    <t>Total Price inclusive of all fees and taxes.</t>
  </si>
  <si>
    <t xml:space="preserve">packets </t>
  </si>
  <si>
    <t xml:space="preserve">Microbrush Micro Applicator Regular  </t>
  </si>
  <si>
    <t xml:space="preserve">Microbrush Micro Applicator, Fine </t>
  </si>
  <si>
    <t>Sterile Water</t>
  </si>
  <si>
    <t xml:space="preserve"> 5 to 10 gallons </t>
  </si>
  <si>
    <r>
      <t xml:space="preserve">X-Ray Chemicals Disposal Solidifier                              Specification - Compatible for Peri-pro processor's fixer and developer solution.  </t>
    </r>
    <r>
      <rPr>
        <sz val="12"/>
        <color rgb="FF000000"/>
        <rFont val="Arial"/>
        <family val="2"/>
      </rPr>
      <t xml:space="preserve">Chemgon 5 or equivalent. </t>
    </r>
  </si>
  <si>
    <r>
      <t xml:space="preserve">Universal Adhesive Dual Cure (Bonding Agent)         </t>
    </r>
    <r>
      <rPr>
        <sz val="12"/>
        <color rgb="FF000000"/>
        <rFont val="Arial"/>
        <family val="2"/>
      </rPr>
      <t xml:space="preserve">Specifications - Compatible with the compostie material listed in the GROUP section for this bid. </t>
    </r>
    <r>
      <rPr>
        <b/>
        <sz val="12"/>
        <color rgb="FF000000"/>
        <rFont val="Arial"/>
        <family val="2"/>
      </rPr>
      <t xml:space="preserve"> VOCO Futurabond or equivalent. </t>
    </r>
  </si>
  <si>
    <r>
      <t xml:space="preserve">GENERIC GROUP: Composite Flow Restorative Bulk Fill Syringe Refill  </t>
    </r>
    <r>
      <rPr>
        <sz val="12"/>
        <color rgb="FF000000"/>
        <rFont val="Arial"/>
        <family val="2"/>
      </rPr>
      <t xml:space="preserve">Specifications -  Flowable, Nanohybrid, light cure. VOCO Brand or equivalent. </t>
    </r>
    <r>
      <rPr>
        <b/>
        <sz val="12"/>
        <color rgb="FF000000"/>
        <rFont val="Arial"/>
        <family val="2"/>
      </rPr>
      <t xml:space="preserve">                        </t>
    </r>
  </si>
  <si>
    <r>
      <t xml:space="preserve">GENERIC GROUP: Composite Restorative (Universal) Syringe Refill  </t>
    </r>
    <r>
      <rPr>
        <sz val="12"/>
        <color rgb="FF000000"/>
        <rFont val="Arial"/>
        <family val="2"/>
      </rPr>
      <t xml:space="preserve">Specifications -  Nanohybrid, light cure. VOCO Brand or equivalent.                         </t>
    </r>
    <r>
      <rPr>
        <b/>
        <sz val="12"/>
        <color rgb="FF000000"/>
        <rFont val="Arial"/>
        <family val="2"/>
      </rPr>
      <t xml:space="preserve">                  </t>
    </r>
  </si>
  <si>
    <r>
      <t xml:space="preserve">GENERIC GROUP: ULTRASONIC SCALING INSERTS  </t>
    </r>
    <r>
      <rPr>
        <sz val="12"/>
        <color rgb="FF000000"/>
        <rFont val="Arial"/>
        <family val="2"/>
      </rPr>
      <t>Specifications - Compatible with Cavitron Ultrasonic Scaling Units</t>
    </r>
  </si>
  <si>
    <t>bottle</t>
  </si>
  <si>
    <t xml:space="preserve">Isolation/Disposable Gowns (Size large), AAMI Level 3 SMS, knee length, long sleeve, elastic cuff, round neck tie and waist closure </t>
  </si>
  <si>
    <t xml:space="preserve">10 units </t>
  </si>
  <si>
    <t xml:space="preserve">packages </t>
  </si>
  <si>
    <t>500 to 1000 tips</t>
  </si>
  <si>
    <t>50 to 200 single unit doses</t>
  </si>
  <si>
    <t>100 to 200 cups</t>
  </si>
  <si>
    <t xml:space="preserve">Alloy Capsules Fast Set Single Spill - Amalgam
</t>
  </si>
  <si>
    <r>
      <t xml:space="preserve">Solmetex NXT HG5 Amalgam Separator, replacement filter container or equivalent.  </t>
    </r>
    <r>
      <rPr>
        <sz val="12"/>
        <rFont val="Arial"/>
        <family val="2"/>
      </rPr>
      <t>Specifications - must be compatible with Solmetex NXT HG5 Amalgam Separator</t>
    </r>
  </si>
  <si>
    <t>1. SECTION A: GENERIC ITEMS</t>
  </si>
  <si>
    <t>2. SECTION B:  GENERIC GROUPS</t>
  </si>
  <si>
    <r>
      <t xml:space="preserve">GENERIC GROUP:  VOCO, IonoStar Plus,                                                   Glass Ionomer Restorative, Capsule Refill  or equivalent  </t>
    </r>
    <r>
      <rPr>
        <sz val="12"/>
        <rFont val="Arial"/>
        <family val="2"/>
      </rPr>
      <t xml:space="preserve">Specifications - Requires no tooth conitioning      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</t>
    </r>
    <r>
      <rPr>
        <sz val="12"/>
        <rFont val="Arial"/>
        <family val="2"/>
      </rPr>
      <t xml:space="preserve">           </t>
    </r>
    <r>
      <rPr>
        <b/>
        <sz val="12"/>
        <rFont val="Arial"/>
        <family val="2"/>
      </rPr>
      <t xml:space="preserve">                                                                </t>
    </r>
  </si>
  <si>
    <r>
      <t xml:space="preserve">GENERIC GROUP:  VOCO, Ionolux,                                                               Glass Ionomer Restorative, Capsule Refill or equivalent </t>
    </r>
    <r>
      <rPr>
        <sz val="12"/>
        <rFont val="Arial"/>
        <family val="2"/>
      </rPr>
      <t xml:space="preserve"> Specifications - Requires no tooth conitioning       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</t>
    </r>
  </si>
  <si>
    <t>10 to 20 capsules</t>
  </si>
  <si>
    <r>
      <t xml:space="preserve">X-Ray Processor Transport (roller type) Cleaner (Formula 2000 Plus)                                                                  </t>
    </r>
    <r>
      <rPr>
        <sz val="12"/>
        <color rgb="FF000000"/>
        <rFont val="Arial"/>
        <family val="2"/>
      </rPr>
      <t>Specifications -  Cleaner for roller type X-Ray processor transport. Compatible with Air Techniques automtic X-ray processors. Peri-Pro processor.</t>
    </r>
    <r>
      <rPr>
        <b/>
        <sz val="12"/>
        <color rgb="FF000000"/>
        <rFont val="Arial"/>
        <family val="2"/>
      </rPr>
      <t xml:space="preserve">
</t>
    </r>
  </si>
  <si>
    <r>
      <t xml:space="preserve">Autoclave Biological Indicators Steam 24Hr Ampule                                               </t>
    </r>
    <r>
      <rPr>
        <sz val="12"/>
        <color rgb="FF000000"/>
        <rFont val="Arial"/>
        <family val="2"/>
      </rPr>
      <t xml:space="preserve">Specifications - Must be compatible with Tuttnauer autoclave unit and 3M Attest Incubator.  Attest or equivalent. </t>
    </r>
  </si>
  <si>
    <r>
      <t xml:space="preserve">Autoclave Biological Indicators Steam 48 Hr Ampule                                              </t>
    </r>
    <r>
      <rPr>
        <sz val="12"/>
        <rFont val="Arial"/>
        <family val="2"/>
      </rPr>
      <t xml:space="preserve">Specifications - Must be compatible with Tuttnauer autoclave unit and 3M Attest Incubator.  Attest or equivalent. 
</t>
    </r>
  </si>
  <si>
    <r>
      <t xml:space="preserve">Bite Registration Vinylpolysiloxane, Regular Set, 50 ML </t>
    </r>
    <r>
      <rPr>
        <sz val="12"/>
        <color rgb="FF000000"/>
        <rFont val="Arial"/>
        <family val="2"/>
      </rPr>
      <t xml:space="preserve">                                                               Specifications - Bite Registration Vinylpolysiloxane, regular set, Viscosity - Mousse like.  Jet bite or equivalent. 
</t>
    </r>
  </si>
  <si>
    <r>
      <t xml:space="preserve">Hemostatic Gel Solution 25% Aluminum Chloride, 1.2ml                                                                                    </t>
    </r>
    <r>
      <rPr>
        <sz val="12"/>
        <color rgb="FF000000"/>
        <rFont val="Arial"/>
        <family val="2"/>
      </rPr>
      <t>Specifications - hemostatic agent</t>
    </r>
  </si>
  <si>
    <r>
      <t xml:space="preserve">Chlorhexidine Gluconate Solution, Irrigant 2%    </t>
    </r>
    <r>
      <rPr>
        <sz val="12"/>
        <color rgb="FF000000"/>
        <rFont val="Arial"/>
        <family val="2"/>
      </rPr>
      <t xml:space="preserve">CHX-Plus or equivalent. </t>
    </r>
  </si>
  <si>
    <r>
      <t xml:space="preserve">Dental Operatory Waterline Tablets (Infection Control) 750 ml tablets                                                                                   </t>
    </r>
    <r>
      <rPr>
        <sz val="12"/>
        <color rgb="FF000000"/>
        <rFont val="Arial"/>
        <family val="2"/>
      </rPr>
      <t>Specifications - Infection control dental waterline daily treatment tablets.  Blu Tab or equivalent. Compatible with ADEC operatory units</t>
    </r>
  </si>
  <si>
    <r>
      <t xml:space="preserve">Dental Waterline Test Kit Pack, Total Count Sampler                                                                                      </t>
    </r>
    <r>
      <rPr>
        <sz val="12"/>
        <color theme="1"/>
        <rFont val="Arial"/>
        <family val="2"/>
      </rPr>
      <t>Specifications: Aquasafe or equivalent, in-office testing and recording</t>
    </r>
  </si>
  <si>
    <r>
      <t xml:space="preserve">EDTA Cleanser Solution 17%                     </t>
    </r>
    <r>
      <rPr>
        <sz val="12"/>
        <color theme="1"/>
        <rFont val="Arial"/>
        <family val="2"/>
      </rPr>
      <t xml:space="preserve">Pulpdent or equivalent. </t>
    </r>
  </si>
  <si>
    <t>Endo Cool or Ice Pulp Vitality Test</t>
  </si>
  <si>
    <r>
      <t xml:space="preserve">Glass Ionomer Base/Liner,  Light Cure, Fluoride Releasing, With Clicker Dispensing System  </t>
    </r>
    <r>
      <rPr>
        <sz val="12"/>
        <rFont val="Arial"/>
        <family val="2"/>
      </rPr>
      <t>Specifications - Similar or identical product to Vitrebond Plus</t>
    </r>
    <r>
      <rPr>
        <b/>
        <sz val="12"/>
        <rFont val="Arial"/>
        <family val="2"/>
      </rPr>
      <t xml:space="preserve">
</t>
    </r>
  </si>
  <si>
    <t>Fluoride Varnish, 5% NAF, single unit dose</t>
  </si>
  <si>
    <r>
      <t xml:space="preserve">Luting Plus Cement Automix Light Cure Trial Kit Each                                                        </t>
    </r>
    <r>
      <rPr>
        <sz val="12"/>
        <color rgb="FF000000"/>
        <rFont val="Arial"/>
        <family val="2"/>
      </rPr>
      <t xml:space="preserve"> Specifications - Resin modified. Light cure, luting plus cement.  3M RelyX Luting Plus or equivalent. </t>
    </r>
  </si>
  <si>
    <t>automix syringe</t>
  </si>
  <si>
    <t>1 automix syringe</t>
  </si>
  <si>
    <r>
      <t xml:space="preserve">Reparative Cement Repair Material, White (Endo)  </t>
    </r>
    <r>
      <rPr>
        <sz val="12"/>
        <rFont val="Arial"/>
        <family val="2"/>
      </rPr>
      <t>Specifications - MTA or equivalent.</t>
    </r>
  </si>
  <si>
    <r>
      <t xml:space="preserve">Paste Temporary Calcium Hydroxide Sealer (Endo) Kit                                         </t>
    </r>
    <r>
      <rPr>
        <sz val="12"/>
        <rFont val="Arial"/>
        <family val="2"/>
      </rPr>
      <t xml:space="preserve">Specifications - Temporary Sealing Root Canal Cavities, Calcium Hydroxide sealer. </t>
    </r>
    <r>
      <rPr>
        <b/>
        <sz val="12"/>
        <rFont val="Arial"/>
        <family val="2"/>
      </rPr>
      <t xml:space="preserve">  </t>
    </r>
    <r>
      <rPr>
        <sz val="12"/>
        <rFont val="Arial"/>
        <family val="2"/>
      </rPr>
      <t xml:space="preserve">Calasept or equivalent. </t>
    </r>
  </si>
  <si>
    <r>
      <t>Peridex Oral Rinse (0.12% Chlorohexidine Glucoante)</t>
    </r>
    <r>
      <rPr>
        <sz val="12"/>
        <rFont val="Arial"/>
        <family val="2"/>
      </rPr>
      <t xml:space="preserve">                                                     Specifications -  Oral Rinse (0.12% Chlorohexidine Glucoante)
</t>
    </r>
  </si>
  <si>
    <r>
      <t xml:space="preserve">RC Prep Cleanser, Urea Peroxide and EDTA   </t>
    </r>
    <r>
      <rPr>
        <sz val="12"/>
        <color rgb="FF000000"/>
        <rFont val="Arial"/>
        <family val="2"/>
      </rPr>
      <t>Premier or equivalent.</t>
    </r>
  </si>
  <si>
    <r>
      <t xml:space="preserve">Root Canal Sealer Standard Package  (Zinc Oxide Eugenol)                                            </t>
    </r>
    <r>
      <rPr>
        <sz val="12"/>
        <color rgb="FF000000"/>
        <rFont val="Arial"/>
        <family val="2"/>
      </rPr>
      <t xml:space="preserve">Tubli-seal or equivalent </t>
    </r>
  </si>
  <si>
    <t xml:space="preserve">1 tube set </t>
  </si>
  <si>
    <t xml:space="preserve">Syringe Cover Air Water With Opening  
</t>
  </si>
  <si>
    <r>
      <t xml:space="preserve">GENERIC GROUP: Impression Material Vinylpolysiloxane </t>
    </r>
    <r>
      <rPr>
        <sz val="12"/>
        <color rgb="FF000000"/>
        <rFont val="Arial"/>
        <family val="2"/>
      </rPr>
      <t>(3M paradigm or equivalent)</t>
    </r>
  </si>
  <si>
    <r>
      <t xml:space="preserve">Temporary Cement Zinc Oxide NE Self Cure  </t>
    </r>
    <r>
      <rPr>
        <sz val="12"/>
        <color rgb="FF000000"/>
        <rFont val="Arial"/>
        <family val="2"/>
      </rPr>
      <t>TempBond or equivalent</t>
    </r>
  </si>
  <si>
    <t xml:space="preserve">Benzocaine 20%, Topical Gel Anesthetic, 1oz
</t>
  </si>
  <si>
    <r>
      <t xml:space="preserve">IRM Temporary Filling Material, complete package                                                     </t>
    </r>
    <r>
      <rPr>
        <sz val="12"/>
        <color rgb="FF000000"/>
        <rFont val="Arial"/>
        <family val="2"/>
      </rPr>
      <t xml:space="preserve">Dentsply Sirona or equivalent </t>
    </r>
  </si>
  <si>
    <t xml:space="preserve">1 set </t>
  </si>
  <si>
    <t>package</t>
  </si>
  <si>
    <r>
      <t xml:space="preserve">Temporary Crown Material                                             </t>
    </r>
    <r>
      <rPr>
        <sz val="12"/>
        <color theme="1"/>
        <rFont val="Arial"/>
        <family val="2"/>
      </rPr>
      <t xml:space="preserve"> Specifications - Besacryl-Based, Syringe.  Tempation Now or equivalent.</t>
    </r>
  </si>
  <si>
    <t>100% Woven Cotton Gauze Sponge 4x4" 12 Ply Non-Sterile Typ 7 </t>
  </si>
  <si>
    <t>100 to 200 gauzes</t>
  </si>
  <si>
    <t xml:space="preserve">Genric </t>
  </si>
  <si>
    <r>
      <t xml:space="preserve">Ultrasonic Cleaner, Tablets                                             </t>
    </r>
    <r>
      <rPr>
        <sz val="12"/>
        <color rgb="FF000000"/>
        <rFont val="Arial"/>
        <family val="2"/>
      </rPr>
      <t xml:space="preserve">Specifications -  Three-In-One, Instrument pre-soaker, ultrasonic cleaning solution, and evacuation cleaner.  Clean &amp; Simple or equivalent. </t>
    </r>
    <r>
      <rPr>
        <b/>
        <sz val="12"/>
        <color rgb="FF000000"/>
        <rFont val="Arial"/>
        <family val="2"/>
      </rPr>
      <t xml:space="preserve">
</t>
    </r>
  </si>
  <si>
    <r>
      <t xml:space="preserve">Aerosol Lubricant Oil Lube Can   </t>
    </r>
    <r>
      <rPr>
        <sz val="12"/>
        <color rgb="FF000000"/>
        <rFont val="Arial"/>
        <family val="2"/>
      </rPr>
      <t xml:space="preserve">                                            Specifications - Compatible with Midwest Automate System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for MidWest handpieces</t>
    </r>
    <r>
      <rPr>
        <b/>
        <sz val="12"/>
        <color rgb="FF000000"/>
        <rFont val="Arial"/>
        <family val="2"/>
      </rPr>
      <t xml:space="preserve">. </t>
    </r>
    <r>
      <rPr>
        <sz val="12"/>
        <color rgb="FF000000"/>
        <rFont val="Arial"/>
        <family val="2"/>
      </rPr>
      <t xml:space="preserve"> MidWest or equivalent. </t>
    </r>
  </si>
  <si>
    <r>
      <t xml:space="preserve">Aerosol Lubricant Oil Lube Can (with nozzle, manual use)                                                             </t>
    </r>
    <r>
      <rPr>
        <sz val="12"/>
        <rFont val="Arial"/>
        <family val="2"/>
      </rPr>
      <t>Specifications - Compatible with MidWest handpieces</t>
    </r>
    <r>
      <rPr>
        <b/>
        <sz val="12"/>
        <rFont val="Arial"/>
        <family val="2"/>
      </rPr>
      <t xml:space="preserve">. </t>
    </r>
    <r>
      <rPr>
        <sz val="12"/>
        <rFont val="Arial"/>
        <family val="2"/>
      </rPr>
      <t xml:space="preserve">MidWest or equivalent. </t>
    </r>
  </si>
  <si>
    <t xml:space="preserve">boxes </t>
  </si>
  <si>
    <r>
      <t xml:space="preserve">Cavitron Steri-Mate 360 Ultrasonic Scaler Handpiece 3/Bx                                    </t>
    </r>
    <r>
      <rPr>
        <sz val="12"/>
        <color rgb="FF000000"/>
        <rFont val="Arial"/>
        <family val="2"/>
      </rPr>
      <t>Specifications - compatible with Cavitron scaler units. Cavitron or equivalent.</t>
    </r>
  </si>
  <si>
    <t>10 to 20 cc</t>
  </si>
  <si>
    <r>
      <rPr>
        <b/>
        <sz val="12"/>
        <rFont val="Arial"/>
        <family val="2"/>
      </rPr>
      <t xml:space="preserve">Hemodent Hemostatic Solution for Topical Application </t>
    </r>
    <r>
      <rPr>
        <b/>
        <sz val="12"/>
        <color rgb="FFFF0000"/>
        <rFont val="Arial"/>
        <family val="2"/>
      </rPr>
      <t xml:space="preserve">                                               </t>
    </r>
    <r>
      <rPr>
        <sz val="12"/>
        <rFont val="Arial"/>
        <family val="2"/>
      </rPr>
      <t>Hemodent or equivalent.</t>
    </r>
    <r>
      <rPr>
        <b/>
        <sz val="12"/>
        <rFont val="Arial"/>
        <family val="2"/>
      </rPr>
      <t xml:space="preserve">
</t>
    </r>
  </si>
  <si>
    <t>3 handpiece box set</t>
  </si>
  <si>
    <t xml:space="preserve">Total Price for Shipping/ Freight/Handling/Fuel Costs and any other Fees (if applicable) for all purchases of ordered items above for the 12 month duration of the contract.  Each order shall be a minimum of $100.00.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</si>
</sst>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2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1"/>
      <color rgb="FF000000"/>
      <name val="Arial"/>
      <family val="2"/>
    </font>
    <font>
      <b/>
      <sz val="12"/>
      <color rgb="FF031933"/>
      <name val="Roboto"/>
    </font>
  </fonts>
  <fills count="1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/>
  </cellStyleXfs>
  <cellXfs count="207">
    <xf numFmtId="0" fontId="0" fillId="0" borderId="0" xfId="0"/>
    <xf numFmtId="0" fontId="3" fillId="3" borderId="0" xfId="0" applyFont="1" applyFill="1"/>
    <xf numFmtId="0" fontId="3" fillId="0" borderId="0" xfId="0" applyFont="1"/>
    <xf numFmtId="0" fontId="3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Protection="1">
      <protection locked="0"/>
    </xf>
    <xf numFmtId="3" fontId="4" fillId="2" borderId="3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  <protection locked="0"/>
    </xf>
    <xf numFmtId="6" fontId="5" fillId="4" borderId="3" xfId="0" applyNumberFormat="1" applyFont="1" applyFill="1" applyBorder="1" applyAlignment="1" applyProtection="1">
      <alignment horizontal="center" vertical="center"/>
      <protection locked="0"/>
    </xf>
    <xf numFmtId="165" fontId="5" fillId="0" borderId="4" xfId="1" applyNumberFormat="1" applyFont="1" applyFill="1" applyBorder="1" applyAlignment="1" applyProtection="1">
      <alignment horizontal="center" vertical="center"/>
    </xf>
    <xf numFmtId="165" fontId="5" fillId="0" borderId="3" xfId="1" applyNumberFormat="1" applyFont="1" applyFill="1" applyBorder="1" applyAlignment="1" applyProtection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/>
    </xf>
    <xf numFmtId="3" fontId="4" fillId="3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3" fontId="6" fillId="5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3" fontId="6" fillId="7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2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5" fillId="0" borderId="3" xfId="2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center" vertical="center"/>
    </xf>
    <xf numFmtId="3" fontId="6" fillId="3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7" fillId="8" borderId="9" xfId="0" applyFont="1" applyFill="1" applyBorder="1" applyAlignment="1">
      <alignment horizontal="left" vertical="center"/>
    </xf>
    <xf numFmtId="3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5" fillId="2" borderId="4" xfId="2" applyFont="1" applyFill="1" applyBorder="1" applyAlignment="1">
      <alignment horizontal="left" vertical="center"/>
    </xf>
    <xf numFmtId="0" fontId="4" fillId="10" borderId="3" xfId="0" applyFont="1" applyFill="1" applyBorder="1" applyAlignment="1">
      <alignment horizontal="left" vertical="center"/>
    </xf>
    <xf numFmtId="0" fontId="3" fillId="10" borderId="3" xfId="0" applyFont="1" applyFill="1" applyBorder="1" applyAlignment="1">
      <alignment horizontal="left" vertical="center"/>
    </xf>
    <xf numFmtId="16" fontId="3" fillId="0" borderId="3" xfId="0" applyNumberFormat="1" applyFont="1" applyBorder="1" applyAlignment="1">
      <alignment horizontal="left" vertical="center"/>
    </xf>
    <xf numFmtId="0" fontId="3" fillId="11" borderId="3" xfId="0" applyFont="1" applyFill="1" applyBorder="1" applyAlignment="1">
      <alignment horizontal="center" vertical="center"/>
    </xf>
    <xf numFmtId="3" fontId="3" fillId="11" borderId="3" xfId="0" applyNumberFormat="1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44" fontId="5" fillId="11" borderId="4" xfId="1" applyFont="1" applyFill="1" applyBorder="1" applyAlignment="1" applyProtection="1">
      <alignment horizontal="center" vertical="center"/>
    </xf>
    <xf numFmtId="164" fontId="3" fillId="11" borderId="4" xfId="1" applyNumberFormat="1" applyFont="1" applyFill="1" applyBorder="1" applyAlignment="1" applyProtection="1">
      <alignment horizontal="center" vertical="center"/>
    </xf>
    <xf numFmtId="165" fontId="5" fillId="11" borderId="3" xfId="1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left" vertical="center"/>
    </xf>
    <xf numFmtId="16" fontId="7" fillId="0" borderId="3" xfId="0" applyNumberFormat="1" applyFont="1" applyBorder="1" applyAlignment="1">
      <alignment horizontal="left" vertical="center"/>
    </xf>
    <xf numFmtId="0" fontId="7" fillId="12" borderId="3" xfId="0" applyFont="1" applyFill="1" applyBorder="1" applyAlignment="1">
      <alignment horizontal="center" vertical="center"/>
    </xf>
    <xf numFmtId="0" fontId="7" fillId="12" borderId="8" xfId="0" applyFont="1" applyFill="1" applyBorder="1" applyAlignment="1">
      <alignment horizontal="center" vertical="center"/>
    </xf>
    <xf numFmtId="3" fontId="7" fillId="12" borderId="8" xfId="0" applyNumberFormat="1" applyFont="1" applyFill="1" applyBorder="1" applyAlignment="1">
      <alignment horizontal="center" vertical="center"/>
    </xf>
    <xf numFmtId="0" fontId="5" fillId="12" borderId="8" xfId="0" applyFont="1" applyFill="1" applyBorder="1" applyAlignment="1">
      <alignment horizontal="center" vertical="center"/>
    </xf>
    <xf numFmtId="16" fontId="7" fillId="0" borderId="9" xfId="0" applyNumberFormat="1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7" borderId="8" xfId="0" applyFont="1" applyFill="1" applyBorder="1" applyAlignment="1">
      <alignment horizontal="center" vertical="center"/>
    </xf>
    <xf numFmtId="3" fontId="6" fillId="7" borderId="8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 applyProtection="1">
      <alignment horizontal="center" vertical="center"/>
      <protection locked="0"/>
    </xf>
    <xf numFmtId="16" fontId="3" fillId="3" borderId="3" xfId="0" applyNumberFormat="1" applyFont="1" applyFill="1" applyBorder="1" applyAlignment="1">
      <alignment horizontal="left" vertical="center"/>
    </xf>
    <xf numFmtId="16" fontId="4" fillId="10" borderId="3" xfId="0" applyNumberFormat="1" applyFont="1" applyFill="1" applyBorder="1" applyAlignment="1">
      <alignment horizontal="left" vertical="center" wrapText="1"/>
    </xf>
    <xf numFmtId="0" fontId="6" fillId="13" borderId="3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3" fontId="6" fillId="5" borderId="8" xfId="0" applyNumberFormat="1" applyFont="1" applyFill="1" applyBorder="1" applyAlignment="1">
      <alignment horizontal="center" vertical="center" wrapText="1"/>
    </xf>
    <xf numFmtId="0" fontId="5" fillId="6" borderId="8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>
      <alignment horizontal="left" vertical="center" wrapText="1"/>
    </xf>
    <xf numFmtId="0" fontId="6" fillId="13" borderId="3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11" borderId="8" xfId="0" applyFont="1" applyFill="1" applyBorder="1" applyAlignment="1">
      <alignment horizontal="center" vertical="center"/>
    </xf>
    <xf numFmtId="3" fontId="7" fillId="12" borderId="11" xfId="0" applyNumberFormat="1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44" fontId="5" fillId="12" borderId="2" xfId="0" applyNumberFormat="1" applyFont="1" applyFill="1" applyBorder="1" applyAlignment="1">
      <alignment horizontal="center" vertical="center"/>
    </xf>
    <xf numFmtId="164" fontId="7" fillId="12" borderId="2" xfId="0" applyNumberFormat="1" applyFont="1" applyFill="1" applyBorder="1" applyAlignment="1">
      <alignment horizontal="center" vertical="center"/>
    </xf>
    <xf numFmtId="165" fontId="5" fillId="11" borderId="3" xfId="0" applyNumberFormat="1" applyFont="1" applyFill="1" applyBorder="1" applyAlignment="1">
      <alignment horizontal="center" vertical="center"/>
    </xf>
    <xf numFmtId="0" fontId="7" fillId="13" borderId="9" xfId="0" applyFont="1" applyFill="1" applyBorder="1" applyAlignment="1">
      <alignment horizontal="left" vertical="center"/>
    </xf>
    <xf numFmtId="0" fontId="7" fillId="12" borderId="9" xfId="0" applyFont="1" applyFill="1" applyBorder="1" applyAlignment="1">
      <alignment horizontal="center" vertical="center"/>
    </xf>
    <xf numFmtId="0" fontId="7" fillId="14" borderId="11" xfId="0" applyFont="1" applyFill="1" applyBorder="1" applyAlignment="1">
      <alignment horizontal="center" vertical="center"/>
    </xf>
    <xf numFmtId="3" fontId="7" fillId="14" borderId="11" xfId="0" applyNumberFormat="1" applyFont="1" applyFill="1" applyBorder="1" applyAlignment="1">
      <alignment horizontal="center" vertical="center"/>
    </xf>
    <xf numFmtId="0" fontId="5" fillId="14" borderId="11" xfId="0" applyFont="1" applyFill="1" applyBorder="1" applyAlignment="1">
      <alignment horizontal="center" vertical="center"/>
    </xf>
    <xf numFmtId="0" fontId="7" fillId="15" borderId="3" xfId="0" applyFont="1" applyFill="1" applyBorder="1" applyAlignment="1">
      <alignment horizontal="center" vertical="center"/>
    </xf>
    <xf numFmtId="3" fontId="7" fillId="15" borderId="11" xfId="0" applyNumberFormat="1" applyFont="1" applyFill="1" applyBorder="1" applyAlignment="1">
      <alignment horizontal="center" vertical="center"/>
    </xf>
    <xf numFmtId="0" fontId="7" fillId="15" borderId="11" xfId="0" applyFont="1" applyFill="1" applyBorder="1" applyAlignment="1">
      <alignment horizontal="center" vertical="center"/>
    </xf>
    <xf numFmtId="0" fontId="5" fillId="15" borderId="11" xfId="0" applyFont="1" applyFill="1" applyBorder="1" applyAlignment="1">
      <alignment horizontal="center" vertical="center"/>
    </xf>
    <xf numFmtId="0" fontId="6" fillId="16" borderId="9" xfId="0" applyFont="1" applyFill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3" fontId="6" fillId="7" borderId="11" xfId="0" applyNumberFormat="1" applyFont="1" applyFill="1" applyBorder="1" applyAlignment="1">
      <alignment horizontal="center" vertical="center"/>
    </xf>
    <xf numFmtId="0" fontId="5" fillId="6" borderId="11" xfId="0" applyFont="1" applyFill="1" applyBorder="1" applyAlignment="1" applyProtection="1">
      <alignment horizontal="center" vertical="center"/>
      <protection locked="0"/>
    </xf>
    <xf numFmtId="0" fontId="7" fillId="16" borderId="9" xfId="0" applyFont="1" applyFill="1" applyBorder="1" applyAlignment="1">
      <alignment horizontal="left" vertical="center"/>
    </xf>
    <xf numFmtId="0" fontId="6" fillId="16" borderId="3" xfId="0" applyFont="1" applyFill="1" applyBorder="1" applyAlignment="1">
      <alignment horizontal="left" vertical="center"/>
    </xf>
    <xf numFmtId="0" fontId="6" fillId="16" borderId="8" xfId="0" applyFont="1" applyFill="1" applyBorder="1" applyAlignment="1">
      <alignment horizontal="left" vertical="center" wrapText="1"/>
    </xf>
    <xf numFmtId="0" fontId="6" fillId="7" borderId="9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left" vertical="center"/>
    </xf>
    <xf numFmtId="0" fontId="6" fillId="17" borderId="11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/>
    </xf>
    <xf numFmtId="0" fontId="7" fillId="18" borderId="11" xfId="0" applyFont="1" applyFill="1" applyBorder="1" applyAlignment="1">
      <alignment horizontal="center" vertical="center"/>
    </xf>
    <xf numFmtId="3" fontId="7" fillId="18" borderId="11" xfId="0" applyNumberFormat="1" applyFont="1" applyFill="1" applyBorder="1" applyAlignment="1">
      <alignment horizontal="center" vertical="center"/>
    </xf>
    <xf numFmtId="0" fontId="5" fillId="18" borderId="11" xfId="0" applyFont="1" applyFill="1" applyBorder="1" applyAlignment="1">
      <alignment horizontal="center" vertical="center"/>
    </xf>
    <xf numFmtId="0" fontId="5" fillId="18" borderId="3" xfId="0" applyFont="1" applyFill="1" applyBorder="1" applyAlignment="1">
      <alignment horizontal="center" vertical="center"/>
    </xf>
    <xf numFmtId="44" fontId="5" fillId="11" borderId="3" xfId="1" applyFont="1" applyFill="1" applyBorder="1" applyAlignment="1" applyProtection="1">
      <alignment horizontal="center" vertical="center"/>
    </xf>
    <xf numFmtId="164" fontId="3" fillId="11" borderId="3" xfId="1" applyNumberFormat="1" applyFont="1" applyFill="1" applyBorder="1" applyAlignment="1" applyProtection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3" fontId="5" fillId="7" borderId="11" xfId="0" applyNumberFormat="1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left" vertical="center"/>
    </xf>
    <xf numFmtId="0" fontId="8" fillId="18" borderId="11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 vertical="center"/>
    </xf>
    <xf numFmtId="3" fontId="8" fillId="11" borderId="2" xfId="0" applyNumberFormat="1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44" fontId="5" fillId="18" borderId="2" xfId="0" applyNumberFormat="1" applyFont="1" applyFill="1" applyBorder="1" applyAlignment="1">
      <alignment horizontal="center" vertical="center"/>
    </xf>
    <xf numFmtId="164" fontId="7" fillId="18" borderId="2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3" fontId="8" fillId="18" borderId="2" xfId="0" applyNumberFormat="1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8" fillId="11" borderId="3" xfId="0" applyFont="1" applyFill="1" applyBorder="1" applyAlignment="1">
      <alignment horizontal="center" vertical="center"/>
    </xf>
    <xf numFmtId="165" fontId="5" fillId="4" borderId="3" xfId="1" applyNumberFormat="1" applyFont="1" applyFill="1" applyBorder="1" applyAlignment="1" applyProtection="1">
      <alignment horizontal="center" vertical="center"/>
      <protection locked="0"/>
    </xf>
    <xf numFmtId="165" fontId="5" fillId="0" borderId="3" xfId="0" applyNumberFormat="1" applyFont="1" applyBorder="1" applyAlignment="1">
      <alignment horizontal="center" vertical="center" wrapText="1"/>
    </xf>
    <xf numFmtId="4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3" fillId="3" borderId="2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3" fontId="5" fillId="3" borderId="3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" fontId="13" fillId="0" borderId="3" xfId="0" applyNumberFormat="1" applyFont="1" applyBorder="1" applyAlignment="1">
      <alignment horizontal="center" vertical="center"/>
    </xf>
    <xf numFmtId="1" fontId="13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1" fontId="12" fillId="5" borderId="3" xfId="0" applyNumberFormat="1" applyFont="1" applyFill="1" applyBorder="1" applyAlignment="1">
      <alignment horizontal="center" vertical="center"/>
    </xf>
    <xf numFmtId="1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0" fontId="6" fillId="13" borderId="7" xfId="0" applyFont="1" applyFill="1" applyBorder="1" applyAlignment="1">
      <alignment horizontal="left" vertical="center" wrapText="1"/>
    </xf>
    <xf numFmtId="0" fontId="4" fillId="10" borderId="3" xfId="0" applyFont="1" applyFill="1" applyBorder="1" applyAlignment="1">
      <alignment horizontal="left" vertical="center" wrapText="1"/>
    </xf>
    <xf numFmtId="0" fontId="6" fillId="16" borderId="11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16" borderId="8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13" fillId="3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5" fillId="0" borderId="3" xfId="2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3" borderId="3" xfId="0" applyFont="1" applyFill="1" applyBorder="1" applyAlignment="1">
      <alignment wrapText="1"/>
    </xf>
    <xf numFmtId="0" fontId="15" fillId="0" borderId="0" xfId="0" applyFont="1" applyAlignment="1">
      <alignment horizontal="left" vertical="center" wrapText="1"/>
    </xf>
    <xf numFmtId="0" fontId="5" fillId="7" borderId="8" xfId="0" applyFont="1" applyFill="1" applyBorder="1" applyAlignment="1" applyProtection="1">
      <alignment horizontal="center" vertical="center"/>
      <protection locked="0"/>
    </xf>
    <xf numFmtId="0" fontId="5" fillId="7" borderId="8" xfId="0" applyFont="1" applyFill="1" applyBorder="1" applyAlignment="1" applyProtection="1">
      <alignment horizontal="center" vertical="center" wrapText="1"/>
      <protection locked="0"/>
    </xf>
    <xf numFmtId="0" fontId="5" fillId="7" borderId="11" xfId="0" applyFont="1" applyFill="1" applyBorder="1" applyAlignment="1" applyProtection="1">
      <alignment horizontal="center"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left" vertical="center"/>
    </xf>
    <xf numFmtId="165" fontId="5" fillId="4" borderId="3" xfId="1" applyNumberFormat="1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5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9" borderId="4" xfId="0" applyFont="1" applyFill="1" applyBorder="1" applyAlignment="1">
      <alignment horizontal="left" vertical="center"/>
    </xf>
    <xf numFmtId="0" fontId="4" fillId="9" borderId="10" xfId="0" applyFont="1" applyFill="1" applyBorder="1" applyAlignment="1">
      <alignment horizontal="left" vertical="center"/>
    </xf>
    <xf numFmtId="0" fontId="4" fillId="9" borderId="8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4" fontId="5" fillId="2" borderId="3" xfId="0" applyNumberFormat="1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3" xfId="2" xr:uid="{5519D5CE-73DD-4B01-94C6-A45C429699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46B8E-4DCA-4F9C-A221-EBD84DCD4F24}">
  <dimension ref="A1:M346"/>
  <sheetViews>
    <sheetView tabSelected="1" topLeftCell="A335" zoomScale="66" zoomScaleNormal="66" workbookViewId="0">
      <selection activeCell="S336" sqref="S336"/>
    </sheetView>
  </sheetViews>
  <sheetFormatPr defaultColWidth="9.140625" defaultRowHeight="15.75" x14ac:dyDescent="0.25"/>
  <cols>
    <col min="1" max="1" width="8.28515625" style="2" customWidth="1"/>
    <col min="2" max="2" width="65.5703125" style="2" customWidth="1"/>
    <col min="3" max="3" width="24.42578125" style="135" customWidth="1"/>
    <col min="4" max="4" width="16.5703125" style="136" customWidth="1"/>
    <col min="5" max="5" width="16.5703125" style="135" customWidth="1"/>
    <col min="6" max="6" width="14" style="137" customWidth="1"/>
    <col min="7" max="7" width="22" style="135" customWidth="1"/>
    <col min="8" max="8" width="13.85546875" style="138" customWidth="1"/>
    <col min="9" max="9" width="20.7109375" style="138" bestFit="1" customWidth="1"/>
    <col min="10" max="10" width="18.7109375" style="138" customWidth="1"/>
    <col min="11" max="11" width="15.5703125" style="132" customWidth="1"/>
    <col min="12" max="12" width="15.5703125" style="133" customWidth="1"/>
    <col min="13" max="13" width="15.5703125" style="134" customWidth="1"/>
    <col min="14" max="16384" width="9.140625" style="2"/>
  </cols>
  <sheetData>
    <row r="1" spans="1:13" ht="21" customHeight="1" x14ac:dyDescent="0.2">
      <c r="A1" s="188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</row>
    <row r="2" spans="1:13" ht="26.25" customHeight="1" x14ac:dyDescent="0.25">
      <c r="A2" s="3"/>
      <c r="B2" s="4" t="s">
        <v>1</v>
      </c>
      <c r="C2" s="190" t="s">
        <v>2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</row>
    <row r="3" spans="1:13" ht="26.25" customHeight="1" x14ac:dyDescent="0.25">
      <c r="A3" s="3"/>
      <c r="B3" s="4" t="s">
        <v>3</v>
      </c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</row>
    <row r="4" spans="1:13" ht="25.5" customHeight="1" x14ac:dyDescent="0.25">
      <c r="A4" s="3"/>
      <c r="B4" s="4" t="s">
        <v>4</v>
      </c>
      <c r="C4" s="192"/>
      <c r="D4" s="193"/>
      <c r="E4" s="193"/>
      <c r="F4" s="193"/>
      <c r="G4" s="193"/>
      <c r="H4" s="193"/>
      <c r="I4" s="193"/>
      <c r="J4" s="193"/>
      <c r="K4" s="193"/>
      <c r="L4" s="193"/>
      <c r="M4" s="193"/>
    </row>
    <row r="5" spans="1:13" ht="25.5" customHeight="1" x14ac:dyDescent="0.25">
      <c r="A5" s="3"/>
      <c r="B5" s="4" t="s">
        <v>5</v>
      </c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 s="1" customFormat="1" ht="48.75" customHeight="1" x14ac:dyDescent="0.2">
      <c r="A6" s="196" t="s">
        <v>6</v>
      </c>
      <c r="B6" s="197"/>
      <c r="C6" s="200" t="s">
        <v>7</v>
      </c>
      <c r="D6" s="200" t="s">
        <v>8</v>
      </c>
      <c r="E6" s="201" t="s">
        <v>9</v>
      </c>
      <c r="F6" s="202" t="s">
        <v>10</v>
      </c>
      <c r="G6" s="203"/>
      <c r="H6" s="204" t="s">
        <v>11</v>
      </c>
      <c r="I6" s="205"/>
      <c r="J6" s="200" t="s">
        <v>12</v>
      </c>
      <c r="K6" s="206" t="s">
        <v>13</v>
      </c>
      <c r="L6" s="180" t="s">
        <v>14</v>
      </c>
      <c r="M6" s="181" t="s">
        <v>15</v>
      </c>
    </row>
    <row r="7" spans="1:13" s="1" customFormat="1" x14ac:dyDescent="0.2">
      <c r="A7" s="198"/>
      <c r="B7" s="199"/>
      <c r="C7" s="200"/>
      <c r="D7" s="200"/>
      <c r="E7" s="201"/>
      <c r="F7" s="5" t="s">
        <v>16</v>
      </c>
      <c r="G7" s="6" t="s">
        <v>17</v>
      </c>
      <c r="H7" s="5" t="s">
        <v>16</v>
      </c>
      <c r="I7" s="6" t="s">
        <v>17</v>
      </c>
      <c r="J7" s="200"/>
      <c r="K7" s="206"/>
      <c r="L7" s="180"/>
      <c r="M7" s="181"/>
    </row>
    <row r="8" spans="1:13" s="1" customFormat="1" ht="24.75" customHeight="1" x14ac:dyDescent="0.2">
      <c r="A8" s="182" t="s">
        <v>456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4"/>
    </row>
    <row r="9" spans="1:13" s="15" customFormat="1" ht="68.25" customHeight="1" x14ac:dyDescent="0.25">
      <c r="A9" s="7"/>
      <c r="B9" s="8" t="s">
        <v>18</v>
      </c>
      <c r="C9" s="140" t="s">
        <v>19</v>
      </c>
      <c r="D9" s="9" t="s">
        <v>20</v>
      </c>
      <c r="E9" s="9" t="s">
        <v>21</v>
      </c>
      <c r="F9" s="10">
        <v>60</v>
      </c>
      <c r="G9" s="9" t="s">
        <v>22</v>
      </c>
      <c r="H9" s="11"/>
      <c r="I9" s="9" t="s">
        <v>22</v>
      </c>
      <c r="J9" s="12"/>
      <c r="K9" s="13">
        <f>H9*J9</f>
        <v>0</v>
      </c>
      <c r="L9" s="13">
        <f>K9*1.04712</f>
        <v>0</v>
      </c>
      <c r="M9" s="174">
        <f>IFERROR((F9/H9)*L9,0)</f>
        <v>0</v>
      </c>
    </row>
    <row r="10" spans="1:13" s="15" customFormat="1" ht="82.5" customHeight="1" x14ac:dyDescent="0.25">
      <c r="A10" s="7"/>
      <c r="B10" s="16" t="s">
        <v>494</v>
      </c>
      <c r="C10" s="143" t="s">
        <v>23</v>
      </c>
      <c r="D10" s="17" t="s">
        <v>24</v>
      </c>
      <c r="E10" s="17" t="s">
        <v>25</v>
      </c>
      <c r="F10" s="18">
        <v>4</v>
      </c>
      <c r="G10" s="17" t="s">
        <v>26</v>
      </c>
      <c r="H10" s="11"/>
      <c r="I10" s="17" t="s">
        <v>26</v>
      </c>
      <c r="J10" s="11"/>
      <c r="K10" s="13">
        <f t="shared" ref="K10:K68" si="0">H10*J10</f>
        <v>0</v>
      </c>
      <c r="L10" s="13">
        <f t="shared" ref="L10:L68" si="1">K10*1.04712</f>
        <v>0</v>
      </c>
      <c r="M10" s="174">
        <f t="shared" ref="M10:M68" si="2">IFERROR((F10/H10)*L10,0)</f>
        <v>0</v>
      </c>
    </row>
    <row r="11" spans="1:13" s="15" customFormat="1" ht="78" customHeight="1" x14ac:dyDescent="0.25">
      <c r="A11" s="7"/>
      <c r="B11" s="19" t="s">
        <v>495</v>
      </c>
      <c r="C11" s="147" t="s">
        <v>23</v>
      </c>
      <c r="D11" s="20" t="s">
        <v>24</v>
      </c>
      <c r="E11" s="17" t="s">
        <v>25</v>
      </c>
      <c r="F11" s="18">
        <v>4</v>
      </c>
      <c r="G11" s="17" t="s">
        <v>26</v>
      </c>
      <c r="H11" s="11"/>
      <c r="I11" s="17" t="s">
        <v>26</v>
      </c>
      <c r="J11" s="11"/>
      <c r="K11" s="13">
        <f t="shared" si="0"/>
        <v>0</v>
      </c>
      <c r="L11" s="13">
        <f t="shared" si="1"/>
        <v>0</v>
      </c>
      <c r="M11" s="174">
        <f t="shared" si="2"/>
        <v>0</v>
      </c>
    </row>
    <row r="12" spans="1:13" s="15" customFormat="1" ht="55.5" customHeight="1" x14ac:dyDescent="0.25">
      <c r="A12" s="7"/>
      <c r="B12" s="8" t="s">
        <v>29</v>
      </c>
      <c r="C12" s="140" t="s">
        <v>30</v>
      </c>
      <c r="D12" s="9" t="s">
        <v>20</v>
      </c>
      <c r="E12" s="9" t="s">
        <v>21</v>
      </c>
      <c r="F12" s="10">
        <v>15000</v>
      </c>
      <c r="G12" s="9" t="s">
        <v>31</v>
      </c>
      <c r="H12" s="11"/>
      <c r="I12" s="9" t="s">
        <v>31</v>
      </c>
      <c r="J12" s="11"/>
      <c r="K12" s="13">
        <f t="shared" si="0"/>
        <v>0</v>
      </c>
      <c r="L12" s="13">
        <f t="shared" si="1"/>
        <v>0</v>
      </c>
      <c r="M12" s="174">
        <f t="shared" si="2"/>
        <v>0</v>
      </c>
    </row>
    <row r="13" spans="1:13" s="15" customFormat="1" ht="55.5" customHeight="1" x14ac:dyDescent="0.25">
      <c r="A13" s="7"/>
      <c r="B13" s="168" t="s">
        <v>490</v>
      </c>
      <c r="C13" s="140" t="s">
        <v>491</v>
      </c>
      <c r="D13" s="9" t="s">
        <v>117</v>
      </c>
      <c r="E13" s="9" t="s">
        <v>492</v>
      </c>
      <c r="F13" s="10">
        <v>1000</v>
      </c>
      <c r="G13" s="9" t="s">
        <v>31</v>
      </c>
      <c r="H13" s="11"/>
      <c r="I13" s="9" t="s">
        <v>31</v>
      </c>
      <c r="J13" s="11"/>
      <c r="K13" s="13">
        <f t="shared" ref="K13" si="3">H13*J13</f>
        <v>0</v>
      </c>
      <c r="L13" s="13">
        <f t="shared" ref="L13" si="4">K13*1.04712</f>
        <v>0</v>
      </c>
      <c r="M13" s="174">
        <f t="shared" ref="M13" si="5">IFERROR((F13/H13)*L13,0)</f>
        <v>0</v>
      </c>
    </row>
    <row r="14" spans="1:13" s="15" customFormat="1" ht="48.75" customHeight="1" x14ac:dyDescent="0.25">
      <c r="A14" s="7"/>
      <c r="B14" s="19" t="s">
        <v>454</v>
      </c>
      <c r="C14" s="147" t="s">
        <v>33</v>
      </c>
      <c r="D14" s="20" t="s">
        <v>34</v>
      </c>
      <c r="E14" s="9" t="s">
        <v>25</v>
      </c>
      <c r="F14" s="10">
        <v>50</v>
      </c>
      <c r="G14" s="9" t="s">
        <v>35</v>
      </c>
      <c r="H14" s="11"/>
      <c r="I14" s="9" t="s">
        <v>35</v>
      </c>
      <c r="J14" s="11"/>
      <c r="K14" s="13">
        <f t="shared" ref="K14" si="6">H14*J14</f>
        <v>0</v>
      </c>
      <c r="L14" s="13">
        <f t="shared" ref="L14" si="7">K14*1.04712</f>
        <v>0</v>
      </c>
      <c r="M14" s="174">
        <f t="shared" ref="M14" si="8">IFERROR((F14/H14)*L14,0)</f>
        <v>0</v>
      </c>
    </row>
    <row r="15" spans="1:13" s="15" customFormat="1" ht="45" customHeight="1" x14ac:dyDescent="0.25">
      <c r="A15" s="7"/>
      <c r="B15" s="19" t="s">
        <v>32</v>
      </c>
      <c r="C15" s="147" t="s">
        <v>33</v>
      </c>
      <c r="D15" s="20" t="s">
        <v>34</v>
      </c>
      <c r="E15" s="9" t="s">
        <v>25</v>
      </c>
      <c r="F15" s="10">
        <v>100</v>
      </c>
      <c r="G15" s="9" t="s">
        <v>35</v>
      </c>
      <c r="H15" s="11"/>
      <c r="I15" s="9" t="s">
        <v>35</v>
      </c>
      <c r="J15" s="11"/>
      <c r="K15" s="13">
        <f t="shared" si="0"/>
        <v>0</v>
      </c>
      <c r="L15" s="13">
        <f t="shared" si="1"/>
        <v>0</v>
      </c>
      <c r="M15" s="174">
        <f t="shared" si="2"/>
        <v>0</v>
      </c>
    </row>
    <row r="16" spans="1:13" s="15" customFormat="1" ht="106.5" customHeight="1" x14ac:dyDescent="0.25">
      <c r="A16" s="7"/>
      <c r="B16" s="24" t="s">
        <v>462</v>
      </c>
      <c r="C16" s="144" t="s">
        <v>37</v>
      </c>
      <c r="D16" s="25" t="s">
        <v>20</v>
      </c>
      <c r="E16" s="17" t="s">
        <v>25</v>
      </c>
      <c r="F16" s="18">
        <v>300</v>
      </c>
      <c r="G16" s="17" t="s">
        <v>38</v>
      </c>
      <c r="H16" s="11"/>
      <c r="I16" s="17" t="s">
        <v>38</v>
      </c>
      <c r="J16" s="11"/>
      <c r="K16" s="13">
        <f t="shared" si="0"/>
        <v>0</v>
      </c>
      <c r="L16" s="13">
        <f t="shared" si="1"/>
        <v>0</v>
      </c>
      <c r="M16" s="174">
        <f t="shared" si="2"/>
        <v>0</v>
      </c>
    </row>
    <row r="17" spans="1:13" s="15" customFormat="1" ht="110.25" customHeight="1" x14ac:dyDescent="0.25">
      <c r="A17" s="7"/>
      <c r="B17" s="26" t="s">
        <v>463</v>
      </c>
      <c r="C17" s="144" t="s">
        <v>37</v>
      </c>
      <c r="D17" s="25" t="s">
        <v>20</v>
      </c>
      <c r="E17" s="17" t="s">
        <v>25</v>
      </c>
      <c r="F17" s="18">
        <v>300</v>
      </c>
      <c r="G17" s="17" t="s">
        <v>39</v>
      </c>
      <c r="H17" s="11"/>
      <c r="I17" s="17" t="s">
        <v>39</v>
      </c>
      <c r="J17" s="11"/>
      <c r="K17" s="13">
        <f t="shared" si="0"/>
        <v>0</v>
      </c>
      <c r="L17" s="13">
        <f t="shared" si="1"/>
        <v>0</v>
      </c>
      <c r="M17" s="174">
        <f t="shared" si="2"/>
        <v>0</v>
      </c>
    </row>
    <row r="18" spans="1:13" s="15" customFormat="1" ht="60.75" customHeight="1" x14ac:dyDescent="0.25">
      <c r="A18" s="7"/>
      <c r="B18" s="16" t="s">
        <v>40</v>
      </c>
      <c r="C18" s="143" t="s">
        <v>41</v>
      </c>
      <c r="D18" s="17" t="s">
        <v>20</v>
      </c>
      <c r="E18" s="17" t="s">
        <v>25</v>
      </c>
      <c r="F18" s="18">
        <v>50</v>
      </c>
      <c r="G18" s="17" t="s">
        <v>437</v>
      </c>
      <c r="H18" s="11"/>
      <c r="I18" s="17" t="s">
        <v>437</v>
      </c>
      <c r="J18" s="11"/>
      <c r="K18" s="13">
        <f t="shared" si="0"/>
        <v>0</v>
      </c>
      <c r="L18" s="13">
        <f t="shared" si="1"/>
        <v>0</v>
      </c>
      <c r="M18" s="174">
        <f t="shared" si="2"/>
        <v>0</v>
      </c>
    </row>
    <row r="19" spans="1:13" s="15" customFormat="1" ht="99.75" customHeight="1" x14ac:dyDescent="0.25">
      <c r="A19" s="7"/>
      <c r="B19" s="16" t="s">
        <v>464</v>
      </c>
      <c r="C19" s="143" t="s">
        <v>43</v>
      </c>
      <c r="D19" s="17" t="s">
        <v>44</v>
      </c>
      <c r="E19" s="17" t="s">
        <v>25</v>
      </c>
      <c r="F19" s="18">
        <v>8</v>
      </c>
      <c r="G19" s="17" t="s">
        <v>45</v>
      </c>
      <c r="H19" s="11"/>
      <c r="I19" s="17" t="s">
        <v>45</v>
      </c>
      <c r="J19" s="11"/>
      <c r="K19" s="13">
        <f t="shared" si="0"/>
        <v>0</v>
      </c>
      <c r="L19" s="13">
        <f t="shared" si="1"/>
        <v>0</v>
      </c>
      <c r="M19" s="174">
        <f t="shared" si="2"/>
        <v>0</v>
      </c>
    </row>
    <row r="20" spans="1:13" s="15" customFormat="1" ht="57.75" customHeight="1" x14ac:dyDescent="0.25">
      <c r="A20" s="7"/>
      <c r="B20" s="8" t="s">
        <v>46</v>
      </c>
      <c r="C20" s="147" t="s">
        <v>47</v>
      </c>
      <c r="D20" s="20" t="s">
        <v>20</v>
      </c>
      <c r="E20" s="9" t="s">
        <v>21</v>
      </c>
      <c r="F20" s="10">
        <v>150</v>
      </c>
      <c r="G20" s="9" t="s">
        <v>45</v>
      </c>
      <c r="H20" s="11"/>
      <c r="I20" s="9" t="s">
        <v>45</v>
      </c>
      <c r="J20" s="11"/>
      <c r="K20" s="13">
        <f t="shared" si="0"/>
        <v>0</v>
      </c>
      <c r="L20" s="13">
        <f t="shared" si="1"/>
        <v>0</v>
      </c>
      <c r="M20" s="174">
        <f t="shared" si="2"/>
        <v>0</v>
      </c>
    </row>
    <row r="21" spans="1:13" s="15" customFormat="1" ht="74.25" customHeight="1" x14ac:dyDescent="0.25">
      <c r="A21" s="7"/>
      <c r="B21" s="24" t="s">
        <v>465</v>
      </c>
      <c r="C21" s="148" t="s">
        <v>48</v>
      </c>
      <c r="D21" s="20" t="s">
        <v>44</v>
      </c>
      <c r="E21" s="25" t="s">
        <v>25</v>
      </c>
      <c r="F21" s="27">
        <v>4</v>
      </c>
      <c r="G21" s="25" t="s">
        <v>22</v>
      </c>
      <c r="H21" s="28"/>
      <c r="I21" s="25" t="s">
        <v>22</v>
      </c>
      <c r="J21" s="28"/>
      <c r="K21" s="13">
        <f t="shared" si="0"/>
        <v>0</v>
      </c>
      <c r="L21" s="13">
        <f t="shared" si="1"/>
        <v>0</v>
      </c>
      <c r="M21" s="174">
        <f t="shared" si="2"/>
        <v>0</v>
      </c>
    </row>
    <row r="22" spans="1:13" s="15" customFormat="1" ht="56.25" customHeight="1" x14ac:dyDescent="0.25">
      <c r="A22" s="7"/>
      <c r="B22" s="29" t="s">
        <v>466</v>
      </c>
      <c r="C22" s="149" t="s">
        <v>49</v>
      </c>
      <c r="D22" s="30" t="s">
        <v>50</v>
      </c>
      <c r="E22" s="31" t="s">
        <v>25</v>
      </c>
      <c r="F22" s="32">
        <v>2</v>
      </c>
      <c r="G22" s="31" t="s">
        <v>51</v>
      </c>
      <c r="H22" s="28"/>
      <c r="I22" s="31" t="s">
        <v>51</v>
      </c>
      <c r="J22" s="28"/>
      <c r="K22" s="13">
        <f t="shared" si="0"/>
        <v>0</v>
      </c>
      <c r="L22" s="13">
        <f t="shared" si="1"/>
        <v>0</v>
      </c>
      <c r="M22" s="174">
        <f t="shared" si="2"/>
        <v>0</v>
      </c>
    </row>
    <row r="23" spans="1:13" s="15" customFormat="1" ht="45.75" customHeight="1" x14ac:dyDescent="0.25">
      <c r="A23" s="7"/>
      <c r="B23" s="33" t="s">
        <v>52</v>
      </c>
      <c r="C23" s="147" t="s">
        <v>451</v>
      </c>
      <c r="D23" s="20" t="s">
        <v>20</v>
      </c>
      <c r="E23" s="9" t="s">
        <v>21</v>
      </c>
      <c r="F23" s="10">
        <v>1000</v>
      </c>
      <c r="G23" s="9" t="s">
        <v>53</v>
      </c>
      <c r="H23" s="11"/>
      <c r="I23" s="9" t="s">
        <v>53</v>
      </c>
      <c r="J23" s="11"/>
      <c r="K23" s="13">
        <f t="shared" si="0"/>
        <v>0</v>
      </c>
      <c r="L23" s="13">
        <f t="shared" si="1"/>
        <v>0</v>
      </c>
      <c r="M23" s="174">
        <f t="shared" si="2"/>
        <v>0</v>
      </c>
    </row>
    <row r="24" spans="1:13" s="15" customFormat="1" ht="55.5" customHeight="1" x14ac:dyDescent="0.25">
      <c r="A24" s="7"/>
      <c r="B24" s="34" t="s">
        <v>54</v>
      </c>
      <c r="C24" s="147" t="s">
        <v>55</v>
      </c>
      <c r="D24" s="20" t="s">
        <v>44</v>
      </c>
      <c r="E24" s="9" t="s">
        <v>21</v>
      </c>
      <c r="F24" s="10">
        <v>1000</v>
      </c>
      <c r="G24" s="9" t="s">
        <v>56</v>
      </c>
      <c r="H24" s="11"/>
      <c r="I24" s="9" t="s">
        <v>56</v>
      </c>
      <c r="J24" s="11"/>
      <c r="K24" s="13">
        <f t="shared" si="0"/>
        <v>0</v>
      </c>
      <c r="L24" s="13">
        <f t="shared" si="1"/>
        <v>0</v>
      </c>
      <c r="M24" s="174">
        <f t="shared" si="2"/>
        <v>0</v>
      </c>
    </row>
    <row r="25" spans="1:13" s="15" customFormat="1" ht="105.75" customHeight="1" x14ac:dyDescent="0.25">
      <c r="A25" s="7"/>
      <c r="B25" s="24" t="s">
        <v>467</v>
      </c>
      <c r="C25" s="144" t="s">
        <v>57</v>
      </c>
      <c r="D25" s="25" t="s">
        <v>20</v>
      </c>
      <c r="E25" s="17" t="s">
        <v>25</v>
      </c>
      <c r="F25" s="155">
        <v>900</v>
      </c>
      <c r="G25" s="17" t="s">
        <v>58</v>
      </c>
      <c r="H25" s="11"/>
      <c r="I25" s="17" t="s">
        <v>58</v>
      </c>
      <c r="J25" s="11"/>
      <c r="K25" s="13">
        <f t="shared" si="0"/>
        <v>0</v>
      </c>
      <c r="L25" s="13">
        <f t="shared" si="1"/>
        <v>0</v>
      </c>
      <c r="M25" s="174">
        <f t="shared" si="2"/>
        <v>0</v>
      </c>
    </row>
    <row r="26" spans="1:13" s="15" customFormat="1" ht="79.5" customHeight="1" x14ac:dyDescent="0.25">
      <c r="A26" s="7"/>
      <c r="B26" s="8" t="s">
        <v>468</v>
      </c>
      <c r="C26" s="140" t="s">
        <v>59</v>
      </c>
      <c r="D26" s="9" t="s">
        <v>20</v>
      </c>
      <c r="E26" s="17" t="s">
        <v>21</v>
      </c>
      <c r="F26" s="18">
        <v>4</v>
      </c>
      <c r="G26" s="17" t="s">
        <v>36</v>
      </c>
      <c r="H26" s="11"/>
      <c r="I26" s="17" t="s">
        <v>36</v>
      </c>
      <c r="J26" s="11"/>
      <c r="K26" s="13">
        <f t="shared" si="0"/>
        <v>0</v>
      </c>
      <c r="L26" s="13">
        <f t="shared" si="1"/>
        <v>0</v>
      </c>
      <c r="M26" s="174">
        <f t="shared" si="2"/>
        <v>0</v>
      </c>
    </row>
    <row r="27" spans="1:13" s="15" customFormat="1" ht="78" customHeight="1" x14ac:dyDescent="0.25">
      <c r="A27" s="7"/>
      <c r="B27" s="8" t="s">
        <v>448</v>
      </c>
      <c r="C27" s="140" t="s">
        <v>449</v>
      </c>
      <c r="D27" s="9" t="s">
        <v>117</v>
      </c>
      <c r="E27" s="17" t="s">
        <v>21</v>
      </c>
      <c r="F27" s="18">
        <v>7</v>
      </c>
      <c r="G27" s="17" t="s">
        <v>132</v>
      </c>
      <c r="H27" s="11"/>
      <c r="I27" s="17" t="s">
        <v>450</v>
      </c>
      <c r="J27" s="11"/>
      <c r="K27" s="13">
        <f t="shared" ref="K27" si="9">H27*J27</f>
        <v>0</v>
      </c>
      <c r="L27" s="13">
        <f t="shared" ref="L27" si="10">K27*1.04712</f>
        <v>0</v>
      </c>
      <c r="M27" s="174">
        <f t="shared" ref="M27" si="11">IFERROR((F27/H27)*L27,0)</f>
        <v>0</v>
      </c>
    </row>
    <row r="28" spans="1:13" s="15" customFormat="1" ht="44.25" customHeight="1" x14ac:dyDescent="0.25">
      <c r="A28" s="7"/>
      <c r="B28" s="36" t="s">
        <v>61</v>
      </c>
      <c r="C28" s="140" t="s">
        <v>453</v>
      </c>
      <c r="D28" s="9" t="s">
        <v>20</v>
      </c>
      <c r="E28" s="17" t="s">
        <v>21</v>
      </c>
      <c r="F28" s="18">
        <v>2600</v>
      </c>
      <c r="G28" s="17" t="s">
        <v>56</v>
      </c>
      <c r="H28" s="11"/>
      <c r="I28" s="17" t="s">
        <v>56</v>
      </c>
      <c r="J28" s="11"/>
      <c r="K28" s="13">
        <f t="shared" si="0"/>
        <v>0</v>
      </c>
      <c r="L28" s="13">
        <f t="shared" si="1"/>
        <v>0</v>
      </c>
      <c r="M28" s="174">
        <f t="shared" si="2"/>
        <v>0</v>
      </c>
    </row>
    <row r="29" spans="1:13" s="15" customFormat="1" ht="55.5" customHeight="1" x14ac:dyDescent="0.25">
      <c r="A29" s="7"/>
      <c r="B29" s="8" t="s">
        <v>62</v>
      </c>
      <c r="C29" s="140" t="s">
        <v>63</v>
      </c>
      <c r="D29" s="9" t="s">
        <v>20</v>
      </c>
      <c r="E29" s="9" t="s">
        <v>21</v>
      </c>
      <c r="F29" s="10">
        <v>3000</v>
      </c>
      <c r="G29" s="9" t="s">
        <v>64</v>
      </c>
      <c r="H29" s="11"/>
      <c r="I29" s="9" t="s">
        <v>64</v>
      </c>
      <c r="J29" s="11"/>
      <c r="K29" s="13">
        <f t="shared" si="0"/>
        <v>0</v>
      </c>
      <c r="L29" s="13">
        <f t="shared" si="1"/>
        <v>0</v>
      </c>
      <c r="M29" s="174">
        <f t="shared" si="2"/>
        <v>0</v>
      </c>
    </row>
    <row r="30" spans="1:13" s="15" customFormat="1" ht="60" customHeight="1" x14ac:dyDescent="0.25">
      <c r="A30" s="7"/>
      <c r="B30" s="8" t="s">
        <v>469</v>
      </c>
      <c r="C30" s="140" t="s">
        <v>65</v>
      </c>
      <c r="D30" s="9" t="s">
        <v>27</v>
      </c>
      <c r="E30" s="9" t="s">
        <v>25</v>
      </c>
      <c r="F30" s="10">
        <v>2</v>
      </c>
      <c r="G30" s="9" t="s">
        <v>66</v>
      </c>
      <c r="H30" s="11"/>
      <c r="I30" s="9" t="s">
        <v>66</v>
      </c>
      <c r="J30" s="11"/>
      <c r="K30" s="13">
        <f t="shared" si="0"/>
        <v>0</v>
      </c>
      <c r="L30" s="13">
        <f t="shared" si="1"/>
        <v>0</v>
      </c>
      <c r="M30" s="174">
        <f t="shared" si="2"/>
        <v>0</v>
      </c>
    </row>
    <row r="31" spans="1:13" s="15" customFormat="1" ht="45" customHeight="1" x14ac:dyDescent="0.25">
      <c r="A31" s="7"/>
      <c r="B31" s="8" t="s">
        <v>470</v>
      </c>
      <c r="C31" s="140" t="s">
        <v>67</v>
      </c>
      <c r="D31" s="9" t="s">
        <v>27</v>
      </c>
      <c r="E31" s="9" t="s">
        <v>21</v>
      </c>
      <c r="F31" s="10">
        <v>6</v>
      </c>
      <c r="G31" s="9" t="s">
        <v>26</v>
      </c>
      <c r="H31" s="11"/>
      <c r="I31" s="9" t="s">
        <v>26</v>
      </c>
      <c r="J31" s="11"/>
      <c r="K31" s="13">
        <f t="shared" si="0"/>
        <v>0</v>
      </c>
      <c r="L31" s="13">
        <f t="shared" si="1"/>
        <v>0</v>
      </c>
      <c r="M31" s="174">
        <f t="shared" si="2"/>
        <v>0</v>
      </c>
    </row>
    <row r="32" spans="1:13" s="15" customFormat="1" ht="44.25" customHeight="1" x14ac:dyDescent="0.25">
      <c r="A32" s="7"/>
      <c r="B32" s="19" t="s">
        <v>68</v>
      </c>
      <c r="C32" s="140" t="s">
        <v>69</v>
      </c>
      <c r="D32" s="9" t="s">
        <v>50</v>
      </c>
      <c r="E32" s="17" t="s">
        <v>25</v>
      </c>
      <c r="F32" s="18">
        <v>3</v>
      </c>
      <c r="G32" s="17" t="s">
        <v>70</v>
      </c>
      <c r="H32" s="11"/>
      <c r="I32" s="17" t="s">
        <v>70</v>
      </c>
      <c r="J32" s="11"/>
      <c r="K32" s="13">
        <f t="shared" si="0"/>
        <v>0</v>
      </c>
      <c r="L32" s="13">
        <f t="shared" si="1"/>
        <v>0</v>
      </c>
      <c r="M32" s="174">
        <f t="shared" si="2"/>
        <v>0</v>
      </c>
    </row>
    <row r="33" spans="1:13" s="15" customFormat="1" ht="38.25" customHeight="1" x14ac:dyDescent="0.25">
      <c r="A33" s="7"/>
      <c r="B33" s="8" t="s">
        <v>71</v>
      </c>
      <c r="C33" s="140" t="s">
        <v>72</v>
      </c>
      <c r="D33" s="9" t="s">
        <v>44</v>
      </c>
      <c r="E33" s="17" t="s">
        <v>21</v>
      </c>
      <c r="F33" s="18">
        <v>6000</v>
      </c>
      <c r="G33" s="17" t="s">
        <v>53</v>
      </c>
      <c r="H33" s="11"/>
      <c r="I33" s="17" t="s">
        <v>53</v>
      </c>
      <c r="J33" s="11"/>
      <c r="K33" s="13">
        <f t="shared" si="0"/>
        <v>0</v>
      </c>
      <c r="L33" s="13">
        <f t="shared" si="1"/>
        <v>0</v>
      </c>
      <c r="M33" s="174">
        <f t="shared" si="2"/>
        <v>0</v>
      </c>
    </row>
    <row r="34" spans="1:13" s="15" customFormat="1" ht="77.25" customHeight="1" x14ac:dyDescent="0.25">
      <c r="A34" s="7"/>
      <c r="B34" s="24" t="s">
        <v>73</v>
      </c>
      <c r="C34" s="144" t="s">
        <v>74</v>
      </c>
      <c r="D34" s="25" t="s">
        <v>20</v>
      </c>
      <c r="E34" s="17" t="s">
        <v>25</v>
      </c>
      <c r="F34" s="18">
        <v>3</v>
      </c>
      <c r="G34" s="17" t="s">
        <v>36</v>
      </c>
      <c r="H34" s="11"/>
      <c r="I34" s="17" t="s">
        <v>36</v>
      </c>
      <c r="J34" s="11"/>
      <c r="K34" s="13">
        <f t="shared" si="0"/>
        <v>0</v>
      </c>
      <c r="L34" s="13">
        <f t="shared" si="1"/>
        <v>0</v>
      </c>
      <c r="M34" s="174">
        <f t="shared" si="2"/>
        <v>0</v>
      </c>
    </row>
    <row r="35" spans="1:13" s="15" customFormat="1" ht="42.75" customHeight="1" x14ac:dyDescent="0.25">
      <c r="A35" s="7"/>
      <c r="B35" s="37" t="s">
        <v>472</v>
      </c>
      <c r="C35" s="147" t="s">
        <v>75</v>
      </c>
      <c r="D35" s="20" t="s">
        <v>20</v>
      </c>
      <c r="E35" s="9" t="s">
        <v>25</v>
      </c>
      <c r="F35" s="10">
        <v>2000</v>
      </c>
      <c r="G35" s="9" t="s">
        <v>76</v>
      </c>
      <c r="H35" s="11"/>
      <c r="I35" s="9" t="s">
        <v>76</v>
      </c>
      <c r="J35" s="11"/>
      <c r="K35" s="13">
        <f t="shared" si="0"/>
        <v>0</v>
      </c>
      <c r="L35" s="13">
        <f t="shared" si="1"/>
        <v>0</v>
      </c>
      <c r="M35" s="174">
        <f t="shared" si="2"/>
        <v>0</v>
      </c>
    </row>
    <row r="36" spans="1:13" s="15" customFormat="1" ht="87.75" customHeight="1" x14ac:dyDescent="0.25">
      <c r="A36" s="7"/>
      <c r="B36" s="162" t="s">
        <v>471</v>
      </c>
      <c r="C36" s="147" t="s">
        <v>77</v>
      </c>
      <c r="D36" s="17" t="s">
        <v>27</v>
      </c>
      <c r="E36" s="17" t="s">
        <v>25</v>
      </c>
      <c r="F36" s="18">
        <v>3</v>
      </c>
      <c r="G36" s="17" t="s">
        <v>78</v>
      </c>
      <c r="H36" s="11"/>
      <c r="I36" s="17" t="s">
        <v>78</v>
      </c>
      <c r="J36" s="11"/>
      <c r="K36" s="13">
        <f t="shared" si="0"/>
        <v>0</v>
      </c>
      <c r="L36" s="13">
        <f t="shared" si="1"/>
        <v>0</v>
      </c>
      <c r="M36" s="174">
        <f t="shared" si="2"/>
        <v>0</v>
      </c>
    </row>
    <row r="37" spans="1:13" s="15" customFormat="1" ht="46.5" customHeight="1" x14ac:dyDescent="0.25">
      <c r="A37" s="7"/>
      <c r="B37" s="21" t="s">
        <v>79</v>
      </c>
      <c r="C37" s="142" t="s">
        <v>80</v>
      </c>
      <c r="D37" s="22" t="s">
        <v>20</v>
      </c>
      <c r="E37" s="22" t="s">
        <v>21</v>
      </c>
      <c r="F37" s="23">
        <v>800</v>
      </c>
      <c r="G37" s="22" t="s">
        <v>81</v>
      </c>
      <c r="H37" s="11"/>
      <c r="I37" s="22" t="s">
        <v>81</v>
      </c>
      <c r="J37" s="11"/>
      <c r="K37" s="13">
        <f t="shared" si="0"/>
        <v>0</v>
      </c>
      <c r="L37" s="13">
        <f t="shared" si="1"/>
        <v>0</v>
      </c>
      <c r="M37" s="174">
        <f t="shared" si="2"/>
        <v>0</v>
      </c>
    </row>
    <row r="38" spans="1:13" s="15" customFormat="1" ht="53.25" customHeight="1" x14ac:dyDescent="0.25">
      <c r="A38" s="7"/>
      <c r="B38" s="161" t="s">
        <v>82</v>
      </c>
      <c r="C38" s="140" t="s">
        <v>80</v>
      </c>
      <c r="D38" s="9" t="s">
        <v>20</v>
      </c>
      <c r="E38" s="9" t="s">
        <v>21</v>
      </c>
      <c r="F38" s="10">
        <v>800</v>
      </c>
      <c r="G38" s="9" t="s">
        <v>83</v>
      </c>
      <c r="H38" s="11"/>
      <c r="I38" s="9" t="s">
        <v>83</v>
      </c>
      <c r="J38" s="11"/>
      <c r="K38" s="13">
        <f t="shared" si="0"/>
        <v>0</v>
      </c>
      <c r="L38" s="13">
        <f t="shared" si="1"/>
        <v>0</v>
      </c>
      <c r="M38" s="174">
        <f t="shared" si="2"/>
        <v>0</v>
      </c>
    </row>
    <row r="39" spans="1:13" s="15" customFormat="1" ht="48" customHeight="1" x14ac:dyDescent="0.25">
      <c r="A39" s="7"/>
      <c r="B39" s="8" t="s">
        <v>84</v>
      </c>
      <c r="C39" s="140" t="s">
        <v>85</v>
      </c>
      <c r="D39" s="9" t="s">
        <v>20</v>
      </c>
      <c r="E39" s="9" t="s">
        <v>21</v>
      </c>
      <c r="F39" s="10">
        <v>3</v>
      </c>
      <c r="G39" s="9" t="s">
        <v>36</v>
      </c>
      <c r="H39" s="11"/>
      <c r="I39" s="9" t="s">
        <v>36</v>
      </c>
      <c r="J39" s="11"/>
      <c r="K39" s="13">
        <f t="shared" si="0"/>
        <v>0</v>
      </c>
      <c r="L39" s="13">
        <f t="shared" si="1"/>
        <v>0</v>
      </c>
      <c r="M39" s="174">
        <f t="shared" si="2"/>
        <v>0</v>
      </c>
    </row>
    <row r="40" spans="1:13" s="15" customFormat="1" ht="74.25" customHeight="1" x14ac:dyDescent="0.25">
      <c r="A40" s="7"/>
      <c r="B40" s="16" t="s">
        <v>499</v>
      </c>
      <c r="C40" s="143" t="s">
        <v>498</v>
      </c>
      <c r="D40" s="17" t="s">
        <v>50</v>
      </c>
      <c r="E40" s="17" t="s">
        <v>25</v>
      </c>
      <c r="F40" s="18">
        <v>2</v>
      </c>
      <c r="G40" s="17" t="s">
        <v>70</v>
      </c>
      <c r="H40" s="11"/>
      <c r="I40" s="17" t="s">
        <v>70</v>
      </c>
      <c r="J40" s="11"/>
      <c r="K40" s="13">
        <f t="shared" si="0"/>
        <v>0</v>
      </c>
      <c r="L40" s="13">
        <f t="shared" si="1"/>
        <v>0</v>
      </c>
      <c r="M40" s="174">
        <f t="shared" si="2"/>
        <v>0</v>
      </c>
    </row>
    <row r="41" spans="1:13" s="15" customFormat="1" ht="87.75" customHeight="1" x14ac:dyDescent="0.25">
      <c r="A41" s="7"/>
      <c r="B41" s="24" t="s">
        <v>86</v>
      </c>
      <c r="C41" s="144" t="s">
        <v>87</v>
      </c>
      <c r="D41" s="25" t="s">
        <v>20</v>
      </c>
      <c r="E41" s="17" t="s">
        <v>21</v>
      </c>
      <c r="F41" s="18">
        <v>800</v>
      </c>
      <c r="G41" s="17" t="s">
        <v>88</v>
      </c>
      <c r="H41" s="11"/>
      <c r="I41" s="17" t="s">
        <v>88</v>
      </c>
      <c r="J41" s="11"/>
      <c r="K41" s="13">
        <f t="shared" si="0"/>
        <v>0</v>
      </c>
      <c r="L41" s="13">
        <f t="shared" si="1"/>
        <v>0</v>
      </c>
      <c r="M41" s="174">
        <f t="shared" si="2"/>
        <v>0</v>
      </c>
    </row>
    <row r="42" spans="1:13" s="15" customFormat="1" ht="77.25" customHeight="1" x14ac:dyDescent="0.25">
      <c r="A42" s="7"/>
      <c r="B42" s="24" t="s">
        <v>89</v>
      </c>
      <c r="C42" s="144" t="s">
        <v>87</v>
      </c>
      <c r="D42" s="25" t="s">
        <v>20</v>
      </c>
      <c r="E42" s="17" t="s">
        <v>25</v>
      </c>
      <c r="F42" s="18">
        <v>1000</v>
      </c>
      <c r="G42" s="17" t="s">
        <v>88</v>
      </c>
      <c r="H42" s="11"/>
      <c r="I42" s="17" t="s">
        <v>88</v>
      </c>
      <c r="J42" s="11"/>
      <c r="K42" s="13">
        <f t="shared" si="0"/>
        <v>0</v>
      </c>
      <c r="L42" s="13">
        <f t="shared" si="1"/>
        <v>0</v>
      </c>
      <c r="M42" s="174">
        <f t="shared" si="2"/>
        <v>0</v>
      </c>
    </row>
    <row r="43" spans="1:13" s="15" customFormat="1" ht="73.5" customHeight="1" x14ac:dyDescent="0.25">
      <c r="A43" s="7"/>
      <c r="B43" s="16" t="s">
        <v>90</v>
      </c>
      <c r="C43" s="143" t="s">
        <v>87</v>
      </c>
      <c r="D43" s="17" t="s">
        <v>20</v>
      </c>
      <c r="E43" s="17" t="s">
        <v>21</v>
      </c>
      <c r="F43" s="18">
        <v>7400</v>
      </c>
      <c r="G43" s="17" t="s">
        <v>88</v>
      </c>
      <c r="H43" s="11"/>
      <c r="I43" s="17" t="s">
        <v>88</v>
      </c>
      <c r="J43" s="11"/>
      <c r="K43" s="13">
        <f t="shared" si="0"/>
        <v>0</v>
      </c>
      <c r="L43" s="13">
        <f t="shared" si="1"/>
        <v>0</v>
      </c>
      <c r="M43" s="174">
        <f t="shared" si="2"/>
        <v>0</v>
      </c>
    </row>
    <row r="44" spans="1:13" s="15" customFormat="1" ht="73.5" customHeight="1" x14ac:dyDescent="0.25">
      <c r="A44" s="7"/>
      <c r="B44" s="38" t="s">
        <v>91</v>
      </c>
      <c r="C44" s="143" t="s">
        <v>87</v>
      </c>
      <c r="D44" s="17" t="s">
        <v>20</v>
      </c>
      <c r="E44" s="17" t="s">
        <v>25</v>
      </c>
      <c r="F44" s="18">
        <v>1200</v>
      </c>
      <c r="G44" s="17" t="s">
        <v>88</v>
      </c>
      <c r="H44" s="11"/>
      <c r="I44" s="17" t="s">
        <v>88</v>
      </c>
      <c r="J44" s="11"/>
      <c r="K44" s="13">
        <f t="shared" si="0"/>
        <v>0</v>
      </c>
      <c r="L44" s="13">
        <f t="shared" si="1"/>
        <v>0</v>
      </c>
      <c r="M44" s="174">
        <f t="shared" si="2"/>
        <v>0</v>
      </c>
    </row>
    <row r="45" spans="1:13" s="15" customFormat="1" ht="63.75" customHeight="1" x14ac:dyDescent="0.25">
      <c r="A45" s="7"/>
      <c r="B45" s="16" t="s">
        <v>92</v>
      </c>
      <c r="C45" s="143" t="s">
        <v>87</v>
      </c>
      <c r="D45" s="17" t="s">
        <v>20</v>
      </c>
      <c r="E45" s="17" t="s">
        <v>25</v>
      </c>
      <c r="F45" s="18">
        <v>1000</v>
      </c>
      <c r="G45" s="17" t="s">
        <v>88</v>
      </c>
      <c r="H45" s="11"/>
      <c r="I45" s="17" t="s">
        <v>88</v>
      </c>
      <c r="J45" s="11"/>
      <c r="K45" s="13">
        <f t="shared" si="0"/>
        <v>0</v>
      </c>
      <c r="L45" s="13">
        <f t="shared" si="1"/>
        <v>0</v>
      </c>
      <c r="M45" s="174">
        <f t="shared" si="2"/>
        <v>0</v>
      </c>
    </row>
    <row r="46" spans="1:13" s="15" customFormat="1" ht="57.75" customHeight="1" x14ac:dyDescent="0.25">
      <c r="A46" s="7"/>
      <c r="B46" s="24" t="s">
        <v>93</v>
      </c>
      <c r="C46" s="145" t="s">
        <v>94</v>
      </c>
      <c r="D46" s="25" t="s">
        <v>20</v>
      </c>
      <c r="E46" s="17" t="s">
        <v>21</v>
      </c>
      <c r="F46" s="18">
        <v>65</v>
      </c>
      <c r="G46" s="17" t="s">
        <v>36</v>
      </c>
      <c r="H46" s="11"/>
      <c r="I46" s="17" t="s">
        <v>36</v>
      </c>
      <c r="J46" s="11"/>
      <c r="K46" s="13">
        <f t="shared" si="0"/>
        <v>0</v>
      </c>
      <c r="L46" s="13">
        <f t="shared" si="1"/>
        <v>0</v>
      </c>
      <c r="M46" s="174">
        <f t="shared" si="2"/>
        <v>0</v>
      </c>
    </row>
    <row r="47" spans="1:13" s="15" customFormat="1" ht="57.75" customHeight="1" x14ac:dyDescent="0.25">
      <c r="A47" s="7"/>
      <c r="B47" s="24" t="s">
        <v>486</v>
      </c>
      <c r="C47" s="145" t="s">
        <v>487</v>
      </c>
      <c r="D47" s="25" t="s">
        <v>488</v>
      </c>
      <c r="E47" s="17" t="s">
        <v>21</v>
      </c>
      <c r="F47" s="18">
        <v>4</v>
      </c>
      <c r="G47" s="17" t="s">
        <v>132</v>
      </c>
      <c r="H47" s="11"/>
      <c r="I47" s="17" t="s">
        <v>132</v>
      </c>
      <c r="J47" s="11"/>
      <c r="K47" s="13">
        <f t="shared" ref="K47" si="12">H47*J47</f>
        <v>0</v>
      </c>
      <c r="L47" s="13">
        <f t="shared" ref="L47" si="13">K47*1.04712</f>
        <v>0</v>
      </c>
      <c r="M47" s="174">
        <f t="shared" ref="M47" si="14">IFERROR((F47/H47)*L47,0)</f>
        <v>0</v>
      </c>
    </row>
    <row r="48" spans="1:13" s="15" customFormat="1" ht="45" customHeight="1" x14ac:dyDescent="0.25">
      <c r="A48" s="7"/>
      <c r="B48" s="16" t="s">
        <v>95</v>
      </c>
      <c r="C48" s="143" t="s">
        <v>96</v>
      </c>
      <c r="D48" s="17" t="s">
        <v>27</v>
      </c>
      <c r="E48" s="25" t="s">
        <v>25</v>
      </c>
      <c r="F48" s="27">
        <v>1</v>
      </c>
      <c r="G48" s="25" t="s">
        <v>97</v>
      </c>
      <c r="H48" s="28"/>
      <c r="I48" s="25" t="s">
        <v>97</v>
      </c>
      <c r="J48" s="28"/>
      <c r="K48" s="13">
        <f t="shared" si="0"/>
        <v>0</v>
      </c>
      <c r="L48" s="13">
        <f t="shared" si="1"/>
        <v>0</v>
      </c>
      <c r="M48" s="174">
        <f t="shared" si="2"/>
        <v>0</v>
      </c>
    </row>
    <row r="49" spans="1:13" s="15" customFormat="1" ht="63" customHeight="1" x14ac:dyDescent="0.25">
      <c r="A49" s="7"/>
      <c r="B49" s="161" t="s">
        <v>98</v>
      </c>
      <c r="C49" s="140" t="s">
        <v>47</v>
      </c>
      <c r="D49" s="9" t="s">
        <v>20</v>
      </c>
      <c r="E49" s="9" t="s">
        <v>21</v>
      </c>
      <c r="F49" s="10">
        <v>1400</v>
      </c>
      <c r="G49" s="9" t="s">
        <v>45</v>
      </c>
      <c r="H49" s="11"/>
      <c r="I49" s="9" t="s">
        <v>45</v>
      </c>
      <c r="J49" s="11"/>
      <c r="K49" s="13">
        <f t="shared" si="0"/>
        <v>0</v>
      </c>
      <c r="L49" s="13">
        <f t="shared" si="1"/>
        <v>0</v>
      </c>
      <c r="M49" s="174">
        <f t="shared" si="2"/>
        <v>0</v>
      </c>
    </row>
    <row r="50" spans="1:13" s="15" customFormat="1" ht="55.5" customHeight="1" x14ac:dyDescent="0.25">
      <c r="A50" s="7"/>
      <c r="B50" s="161" t="s">
        <v>99</v>
      </c>
      <c r="C50" s="140" t="s">
        <v>47</v>
      </c>
      <c r="D50" s="9" t="s">
        <v>20</v>
      </c>
      <c r="E50" s="9" t="s">
        <v>21</v>
      </c>
      <c r="F50" s="10">
        <v>200</v>
      </c>
      <c r="G50" s="9" t="s">
        <v>45</v>
      </c>
      <c r="H50" s="11"/>
      <c r="I50" s="9" t="s">
        <v>45</v>
      </c>
      <c r="J50" s="11"/>
      <c r="K50" s="13">
        <f t="shared" si="0"/>
        <v>0</v>
      </c>
      <c r="L50" s="13">
        <f t="shared" si="1"/>
        <v>0</v>
      </c>
      <c r="M50" s="174">
        <f t="shared" si="2"/>
        <v>0</v>
      </c>
    </row>
    <row r="51" spans="1:13" s="15" customFormat="1" ht="39.75" customHeight="1" x14ac:dyDescent="0.25">
      <c r="A51" s="7"/>
      <c r="B51" s="161" t="s">
        <v>100</v>
      </c>
      <c r="C51" s="140" t="s">
        <v>101</v>
      </c>
      <c r="D51" s="9" t="s">
        <v>20</v>
      </c>
      <c r="E51" s="9" t="s">
        <v>21</v>
      </c>
      <c r="F51" s="155">
        <v>10000</v>
      </c>
      <c r="G51" s="9" t="s">
        <v>102</v>
      </c>
      <c r="H51" s="11"/>
      <c r="I51" s="9" t="s">
        <v>102</v>
      </c>
      <c r="J51" s="11"/>
      <c r="K51" s="13">
        <f t="shared" si="0"/>
        <v>0</v>
      </c>
      <c r="L51" s="13">
        <f t="shared" si="1"/>
        <v>0</v>
      </c>
      <c r="M51" s="174">
        <f t="shared" si="2"/>
        <v>0</v>
      </c>
    </row>
    <row r="52" spans="1:13" s="15" customFormat="1" ht="78" customHeight="1" x14ac:dyDescent="0.25">
      <c r="A52" s="7"/>
      <c r="B52" s="16" t="s">
        <v>473</v>
      </c>
      <c r="C52" s="143" t="s">
        <v>475</v>
      </c>
      <c r="D52" s="17" t="s">
        <v>27</v>
      </c>
      <c r="E52" s="17" t="s">
        <v>25</v>
      </c>
      <c r="F52" s="18">
        <v>3</v>
      </c>
      <c r="G52" s="164" t="s">
        <v>474</v>
      </c>
      <c r="H52" s="11"/>
      <c r="I52" s="17" t="s">
        <v>104</v>
      </c>
      <c r="J52" s="11"/>
      <c r="K52" s="13">
        <f t="shared" si="0"/>
        <v>0</v>
      </c>
      <c r="L52" s="13">
        <f t="shared" si="1"/>
        <v>0</v>
      </c>
      <c r="M52" s="174">
        <f t="shared" si="2"/>
        <v>0</v>
      </c>
    </row>
    <row r="53" spans="1:13" s="15" customFormat="1" ht="51.75" customHeight="1" x14ac:dyDescent="0.25">
      <c r="A53" s="7"/>
      <c r="B53" s="39" t="s">
        <v>438</v>
      </c>
      <c r="C53" s="163" t="s">
        <v>105</v>
      </c>
      <c r="D53" s="30" t="s">
        <v>106</v>
      </c>
      <c r="E53" s="40" t="s">
        <v>21</v>
      </c>
      <c r="F53" s="41">
        <v>2000</v>
      </c>
      <c r="G53" s="40" t="s">
        <v>107</v>
      </c>
      <c r="H53" s="11"/>
      <c r="I53" s="40" t="s">
        <v>107</v>
      </c>
      <c r="J53" s="11"/>
      <c r="K53" s="13">
        <f t="shared" si="0"/>
        <v>0</v>
      </c>
      <c r="L53" s="13">
        <f t="shared" si="1"/>
        <v>0</v>
      </c>
      <c r="M53" s="174">
        <f t="shared" si="2"/>
        <v>0</v>
      </c>
    </row>
    <row r="54" spans="1:13" s="15" customFormat="1" ht="49.5" customHeight="1" x14ac:dyDescent="0.25">
      <c r="A54" s="141"/>
      <c r="B54" s="39" t="s">
        <v>439</v>
      </c>
      <c r="C54" s="163" t="s">
        <v>105</v>
      </c>
      <c r="D54" s="30" t="s">
        <v>106</v>
      </c>
      <c r="E54" s="30" t="s">
        <v>21</v>
      </c>
      <c r="F54" s="146">
        <v>400</v>
      </c>
      <c r="G54" s="30" t="s">
        <v>107</v>
      </c>
      <c r="H54" s="11"/>
      <c r="I54" s="30" t="s">
        <v>107</v>
      </c>
      <c r="J54" s="11"/>
      <c r="K54" s="13">
        <f t="shared" si="0"/>
        <v>0</v>
      </c>
      <c r="L54" s="13">
        <f t="shared" si="1"/>
        <v>0</v>
      </c>
      <c r="M54" s="174">
        <f t="shared" si="2"/>
        <v>0</v>
      </c>
    </row>
    <row r="55" spans="1:13" s="15" customFormat="1" ht="41.25" customHeight="1" x14ac:dyDescent="0.25">
      <c r="A55" s="7"/>
      <c r="B55" s="42" t="s">
        <v>108</v>
      </c>
      <c r="C55" s="143" t="s">
        <v>109</v>
      </c>
      <c r="D55" s="17" t="s">
        <v>20</v>
      </c>
      <c r="E55" s="17" t="s">
        <v>21</v>
      </c>
      <c r="F55" s="18">
        <v>1440</v>
      </c>
      <c r="G55" s="17" t="s">
        <v>110</v>
      </c>
      <c r="H55" s="11"/>
      <c r="I55" s="17" t="s">
        <v>110</v>
      </c>
      <c r="J55" s="11"/>
      <c r="K55" s="13">
        <f t="shared" si="0"/>
        <v>0</v>
      </c>
      <c r="L55" s="13">
        <f t="shared" si="1"/>
        <v>0</v>
      </c>
      <c r="M55" s="174">
        <f t="shared" si="2"/>
        <v>0</v>
      </c>
    </row>
    <row r="56" spans="1:13" s="15" customFormat="1" ht="42.75" customHeight="1" x14ac:dyDescent="0.25">
      <c r="A56" s="7"/>
      <c r="B56" s="43" t="s">
        <v>111</v>
      </c>
      <c r="C56" s="150" t="s">
        <v>112</v>
      </c>
      <c r="D56" s="40" t="s">
        <v>20</v>
      </c>
      <c r="E56" s="40" t="s">
        <v>25</v>
      </c>
      <c r="F56" s="41">
        <v>1</v>
      </c>
      <c r="G56" s="40" t="s">
        <v>60</v>
      </c>
      <c r="H56" s="11"/>
      <c r="I56" s="40" t="s">
        <v>60</v>
      </c>
      <c r="J56" s="44"/>
      <c r="K56" s="13">
        <f t="shared" si="0"/>
        <v>0</v>
      </c>
      <c r="L56" s="13">
        <f t="shared" si="1"/>
        <v>0</v>
      </c>
      <c r="M56" s="174">
        <f t="shared" si="2"/>
        <v>0</v>
      </c>
    </row>
    <row r="57" spans="1:13" s="15" customFormat="1" ht="53.25" customHeight="1" x14ac:dyDescent="0.25">
      <c r="A57" s="7"/>
      <c r="B57" s="24" t="s">
        <v>113</v>
      </c>
      <c r="C57" s="151" t="s">
        <v>114</v>
      </c>
      <c r="D57" s="25" t="s">
        <v>20</v>
      </c>
      <c r="E57" s="17" t="s">
        <v>25</v>
      </c>
      <c r="F57" s="18">
        <v>700</v>
      </c>
      <c r="G57" s="17" t="s">
        <v>115</v>
      </c>
      <c r="H57" s="11"/>
      <c r="I57" s="17" t="s">
        <v>115</v>
      </c>
      <c r="J57" s="11"/>
      <c r="K57" s="13">
        <f t="shared" si="0"/>
        <v>0</v>
      </c>
      <c r="L57" s="13">
        <f t="shared" si="1"/>
        <v>0</v>
      </c>
      <c r="M57" s="174">
        <f t="shared" si="2"/>
        <v>0</v>
      </c>
    </row>
    <row r="58" spans="1:13" s="15" customFormat="1" ht="51" customHeight="1" x14ac:dyDescent="0.25">
      <c r="A58" s="7"/>
      <c r="B58" s="24" t="s">
        <v>116</v>
      </c>
      <c r="C58" s="151" t="s">
        <v>114</v>
      </c>
      <c r="D58" s="25" t="s">
        <v>20</v>
      </c>
      <c r="E58" s="17" t="s">
        <v>25</v>
      </c>
      <c r="F58" s="18">
        <v>1000</v>
      </c>
      <c r="G58" s="17" t="s">
        <v>115</v>
      </c>
      <c r="H58" s="11"/>
      <c r="I58" s="17" t="s">
        <v>115</v>
      </c>
      <c r="J58" s="11"/>
      <c r="K58" s="13">
        <f t="shared" si="0"/>
        <v>0</v>
      </c>
      <c r="L58" s="13">
        <f t="shared" si="1"/>
        <v>0</v>
      </c>
      <c r="M58" s="174">
        <f t="shared" si="2"/>
        <v>0</v>
      </c>
    </row>
    <row r="59" spans="1:13" s="15" customFormat="1" ht="42.75" customHeight="1" x14ac:dyDescent="0.25">
      <c r="A59" s="7"/>
      <c r="B59" s="42" t="s">
        <v>118</v>
      </c>
      <c r="C59" s="143" t="s">
        <v>119</v>
      </c>
      <c r="D59" s="17" t="s">
        <v>27</v>
      </c>
      <c r="E59" s="17" t="s">
        <v>25</v>
      </c>
      <c r="F59" s="18">
        <v>9</v>
      </c>
      <c r="G59" s="17" t="s">
        <v>120</v>
      </c>
      <c r="H59" s="11"/>
      <c r="I59" s="17" t="s">
        <v>120</v>
      </c>
      <c r="J59" s="11"/>
      <c r="K59" s="13">
        <f t="shared" si="0"/>
        <v>0</v>
      </c>
      <c r="L59" s="13">
        <f t="shared" si="1"/>
        <v>0</v>
      </c>
      <c r="M59" s="174">
        <f t="shared" si="2"/>
        <v>0</v>
      </c>
    </row>
    <row r="60" spans="1:13" s="15" customFormat="1" ht="48.75" customHeight="1" x14ac:dyDescent="0.25">
      <c r="A60" s="7"/>
      <c r="B60" s="165" t="s">
        <v>121</v>
      </c>
      <c r="C60" s="147" t="s">
        <v>122</v>
      </c>
      <c r="D60" s="20" t="s">
        <v>20</v>
      </c>
      <c r="E60" s="9" t="s">
        <v>21</v>
      </c>
      <c r="F60" s="10">
        <v>7</v>
      </c>
      <c r="G60" s="9" t="s">
        <v>36</v>
      </c>
      <c r="H60" s="11"/>
      <c r="I60" s="9" t="s">
        <v>36</v>
      </c>
      <c r="J60" s="11"/>
      <c r="K60" s="13">
        <f t="shared" si="0"/>
        <v>0</v>
      </c>
      <c r="L60" s="13">
        <f t="shared" si="1"/>
        <v>0</v>
      </c>
      <c r="M60" s="174">
        <f t="shared" si="2"/>
        <v>0</v>
      </c>
    </row>
    <row r="61" spans="1:13" s="15" customFormat="1" ht="98.25" customHeight="1" x14ac:dyDescent="0.25">
      <c r="A61" s="7"/>
      <c r="B61" s="19" t="s">
        <v>477</v>
      </c>
      <c r="C61" s="147" t="s">
        <v>103</v>
      </c>
      <c r="D61" s="20" t="s">
        <v>123</v>
      </c>
      <c r="E61" s="17" t="s">
        <v>25</v>
      </c>
      <c r="F61" s="18">
        <v>2</v>
      </c>
      <c r="G61" s="17" t="s">
        <v>104</v>
      </c>
      <c r="H61" s="11"/>
      <c r="I61" s="17" t="s">
        <v>104</v>
      </c>
      <c r="J61" s="11"/>
      <c r="K61" s="13">
        <f t="shared" si="0"/>
        <v>0</v>
      </c>
      <c r="L61" s="13">
        <f t="shared" si="1"/>
        <v>0</v>
      </c>
      <c r="M61" s="174">
        <f t="shared" si="2"/>
        <v>0</v>
      </c>
    </row>
    <row r="62" spans="1:13" s="15" customFormat="1" ht="84.75" customHeight="1" x14ac:dyDescent="0.25">
      <c r="A62" s="7"/>
      <c r="B62" s="26" t="s">
        <v>478</v>
      </c>
      <c r="C62" s="145" t="s">
        <v>124</v>
      </c>
      <c r="D62" s="25" t="s">
        <v>125</v>
      </c>
      <c r="E62" s="17" t="s">
        <v>21</v>
      </c>
      <c r="F62" s="18">
        <v>14</v>
      </c>
      <c r="G62" s="17" t="s">
        <v>70</v>
      </c>
      <c r="H62" s="11"/>
      <c r="I62" s="17" t="s">
        <v>70</v>
      </c>
      <c r="J62" s="11"/>
      <c r="K62" s="13">
        <f t="shared" si="0"/>
        <v>0</v>
      </c>
      <c r="L62" s="13">
        <f t="shared" si="1"/>
        <v>0</v>
      </c>
      <c r="M62" s="174">
        <f t="shared" si="2"/>
        <v>0</v>
      </c>
    </row>
    <row r="63" spans="1:13" s="15" customFormat="1" ht="48.75" customHeight="1" x14ac:dyDescent="0.25">
      <c r="A63" s="7"/>
      <c r="B63" s="161" t="s">
        <v>126</v>
      </c>
      <c r="C63" s="140" t="s">
        <v>127</v>
      </c>
      <c r="D63" s="9" t="s">
        <v>20</v>
      </c>
      <c r="E63" s="9" t="s">
        <v>25</v>
      </c>
      <c r="F63" s="10">
        <v>2200</v>
      </c>
      <c r="G63" s="9" t="s">
        <v>128</v>
      </c>
      <c r="H63" s="11"/>
      <c r="I63" s="9" t="s">
        <v>128</v>
      </c>
      <c r="J63" s="11"/>
      <c r="K63" s="13">
        <f t="shared" si="0"/>
        <v>0</v>
      </c>
      <c r="L63" s="13">
        <f t="shared" si="1"/>
        <v>0</v>
      </c>
      <c r="M63" s="174">
        <f t="shared" si="2"/>
        <v>0</v>
      </c>
    </row>
    <row r="64" spans="1:13" s="15" customFormat="1" ht="53.25" customHeight="1" x14ac:dyDescent="0.25">
      <c r="A64" s="7"/>
      <c r="B64" s="16" t="s">
        <v>479</v>
      </c>
      <c r="C64" s="143" t="s">
        <v>129</v>
      </c>
      <c r="D64" s="17" t="s">
        <v>34</v>
      </c>
      <c r="E64" s="17" t="s">
        <v>25</v>
      </c>
      <c r="F64" s="18">
        <v>3</v>
      </c>
      <c r="G64" s="17" t="s">
        <v>130</v>
      </c>
      <c r="H64" s="11"/>
      <c r="I64" s="17" t="s">
        <v>130</v>
      </c>
      <c r="J64" s="11"/>
      <c r="K64" s="13">
        <f t="shared" si="0"/>
        <v>0</v>
      </c>
      <c r="L64" s="13">
        <f t="shared" si="1"/>
        <v>0</v>
      </c>
      <c r="M64" s="174">
        <f t="shared" si="2"/>
        <v>0</v>
      </c>
    </row>
    <row r="65" spans="1:13" s="15" customFormat="1" ht="55.5" customHeight="1" x14ac:dyDescent="0.25">
      <c r="A65" s="7"/>
      <c r="B65" s="19" t="s">
        <v>476</v>
      </c>
      <c r="C65" s="147" t="s">
        <v>131</v>
      </c>
      <c r="D65" s="20" t="s">
        <v>117</v>
      </c>
      <c r="E65" s="17" t="s">
        <v>21</v>
      </c>
      <c r="F65" s="18">
        <v>2</v>
      </c>
      <c r="G65" s="17" t="s">
        <v>132</v>
      </c>
      <c r="H65" s="11"/>
      <c r="I65" s="17" t="s">
        <v>132</v>
      </c>
      <c r="J65" s="11"/>
      <c r="K65" s="13">
        <f t="shared" si="0"/>
        <v>0</v>
      </c>
      <c r="L65" s="13">
        <f t="shared" si="1"/>
        <v>0</v>
      </c>
      <c r="M65" s="174">
        <f t="shared" si="2"/>
        <v>0</v>
      </c>
    </row>
    <row r="66" spans="1:13" s="15" customFormat="1" ht="45" customHeight="1" x14ac:dyDescent="0.25">
      <c r="A66" s="7"/>
      <c r="B66" s="42" t="s">
        <v>133</v>
      </c>
      <c r="C66" s="152" t="s">
        <v>134</v>
      </c>
      <c r="D66" s="17" t="s">
        <v>50</v>
      </c>
      <c r="E66" s="17" t="s">
        <v>21</v>
      </c>
      <c r="F66" s="18">
        <v>2</v>
      </c>
      <c r="G66" s="17" t="s">
        <v>70</v>
      </c>
      <c r="H66" s="11"/>
      <c r="I66" s="17" t="s">
        <v>70</v>
      </c>
      <c r="J66" s="11"/>
      <c r="K66" s="13">
        <f t="shared" si="0"/>
        <v>0</v>
      </c>
      <c r="L66" s="13">
        <f t="shared" si="1"/>
        <v>0</v>
      </c>
      <c r="M66" s="174">
        <f t="shared" si="2"/>
        <v>0</v>
      </c>
    </row>
    <row r="67" spans="1:13" s="15" customFormat="1" ht="45" customHeight="1" x14ac:dyDescent="0.25">
      <c r="A67" s="7"/>
      <c r="B67" s="166" t="s">
        <v>135</v>
      </c>
      <c r="C67" s="143" t="s">
        <v>134</v>
      </c>
      <c r="D67" s="17" t="s">
        <v>50</v>
      </c>
      <c r="E67" s="17" t="s">
        <v>25</v>
      </c>
      <c r="F67" s="18">
        <v>2</v>
      </c>
      <c r="G67" s="17" t="s">
        <v>70</v>
      </c>
      <c r="H67" s="11"/>
      <c r="I67" s="17" t="s">
        <v>70</v>
      </c>
      <c r="J67" s="11"/>
      <c r="K67" s="13">
        <f t="shared" si="0"/>
        <v>0</v>
      </c>
      <c r="L67" s="13">
        <f t="shared" si="1"/>
        <v>0</v>
      </c>
      <c r="M67" s="174">
        <f t="shared" si="2"/>
        <v>0</v>
      </c>
    </row>
    <row r="68" spans="1:13" s="15" customFormat="1" ht="44.25" customHeight="1" x14ac:dyDescent="0.25">
      <c r="A68" s="7"/>
      <c r="B68" s="166" t="s">
        <v>136</v>
      </c>
      <c r="C68" s="143" t="s">
        <v>134</v>
      </c>
      <c r="D68" s="17" t="s">
        <v>50</v>
      </c>
      <c r="E68" s="17" t="s">
        <v>21</v>
      </c>
      <c r="F68" s="18">
        <v>2</v>
      </c>
      <c r="G68" s="17" t="s">
        <v>70</v>
      </c>
      <c r="H68" s="11"/>
      <c r="I68" s="17" t="s">
        <v>70</v>
      </c>
      <c r="J68" s="11"/>
      <c r="K68" s="13">
        <f t="shared" si="0"/>
        <v>0</v>
      </c>
      <c r="L68" s="13">
        <f t="shared" si="1"/>
        <v>0</v>
      </c>
      <c r="M68" s="174">
        <f t="shared" si="2"/>
        <v>0</v>
      </c>
    </row>
    <row r="69" spans="1:13" s="15" customFormat="1" ht="48.75" customHeight="1" x14ac:dyDescent="0.25">
      <c r="A69" s="7"/>
      <c r="B69" s="166" t="s">
        <v>137</v>
      </c>
      <c r="C69" s="143" t="s">
        <v>134</v>
      </c>
      <c r="D69" s="17" t="s">
        <v>50</v>
      </c>
      <c r="E69" s="17" t="s">
        <v>25</v>
      </c>
      <c r="F69" s="18">
        <v>1</v>
      </c>
      <c r="G69" s="17" t="s">
        <v>70</v>
      </c>
      <c r="H69" s="11"/>
      <c r="I69" s="17" t="s">
        <v>70</v>
      </c>
      <c r="J69" s="11"/>
      <c r="K69" s="13">
        <f t="shared" ref="K69:K93" si="15">H69*J69</f>
        <v>0</v>
      </c>
      <c r="L69" s="13">
        <f t="shared" ref="L69:L93" si="16">K69*1.04712</f>
        <v>0</v>
      </c>
      <c r="M69" s="174">
        <f t="shared" ref="M69:M93" si="17">IFERROR((F69/H69)*L69,0)</f>
        <v>0</v>
      </c>
    </row>
    <row r="70" spans="1:13" s="15" customFormat="1" ht="57.75" customHeight="1" x14ac:dyDescent="0.25">
      <c r="A70" s="7"/>
      <c r="B70" s="24" t="s">
        <v>480</v>
      </c>
      <c r="C70" s="152" t="s">
        <v>481</v>
      </c>
      <c r="D70" s="17" t="s">
        <v>44</v>
      </c>
      <c r="E70" s="17" t="s">
        <v>21</v>
      </c>
      <c r="F70" s="18">
        <v>3</v>
      </c>
      <c r="G70" s="17" t="s">
        <v>139</v>
      </c>
      <c r="H70" s="11"/>
      <c r="I70" s="17" t="s">
        <v>139</v>
      </c>
      <c r="J70" s="11"/>
      <c r="K70" s="13">
        <f t="shared" si="15"/>
        <v>0</v>
      </c>
      <c r="L70" s="13">
        <f t="shared" si="16"/>
        <v>0</v>
      </c>
      <c r="M70" s="174">
        <f t="shared" si="17"/>
        <v>0</v>
      </c>
    </row>
    <row r="71" spans="1:13" s="15" customFormat="1" ht="46.5" customHeight="1" x14ac:dyDescent="0.25">
      <c r="A71" s="7"/>
      <c r="B71" s="161" t="s">
        <v>140</v>
      </c>
      <c r="C71" s="140" t="s">
        <v>72</v>
      </c>
      <c r="D71" s="9" t="s">
        <v>44</v>
      </c>
      <c r="E71" s="9" t="s">
        <v>21</v>
      </c>
      <c r="F71" s="10">
        <v>6000</v>
      </c>
      <c r="G71" s="9" t="s">
        <v>53</v>
      </c>
      <c r="H71" s="11"/>
      <c r="I71" s="9" t="s">
        <v>53</v>
      </c>
      <c r="J71" s="11"/>
      <c r="K71" s="13">
        <f t="shared" si="15"/>
        <v>0</v>
      </c>
      <c r="L71" s="13">
        <f t="shared" si="16"/>
        <v>0</v>
      </c>
      <c r="M71" s="174">
        <f t="shared" si="17"/>
        <v>0</v>
      </c>
    </row>
    <row r="72" spans="1:13" s="15" customFormat="1" ht="54" customHeight="1" x14ac:dyDescent="0.25">
      <c r="A72" s="7"/>
      <c r="B72" s="8" t="s">
        <v>142</v>
      </c>
      <c r="C72" s="140" t="s">
        <v>49</v>
      </c>
      <c r="D72" s="9" t="s">
        <v>143</v>
      </c>
      <c r="E72" s="9" t="s">
        <v>25</v>
      </c>
      <c r="F72" s="10">
        <v>2</v>
      </c>
      <c r="G72" s="9" t="s">
        <v>70</v>
      </c>
      <c r="H72" s="11"/>
      <c r="I72" s="9" t="s">
        <v>70</v>
      </c>
      <c r="J72" s="11"/>
      <c r="K72" s="13">
        <f t="shared" si="15"/>
        <v>0</v>
      </c>
      <c r="L72" s="13">
        <f t="shared" si="16"/>
        <v>0</v>
      </c>
      <c r="M72" s="174">
        <f t="shared" si="17"/>
        <v>0</v>
      </c>
    </row>
    <row r="73" spans="1:13" s="15" customFormat="1" ht="80.25" customHeight="1" x14ac:dyDescent="0.25">
      <c r="A73" s="7"/>
      <c r="B73" s="16" t="s">
        <v>144</v>
      </c>
      <c r="C73" s="143" t="s">
        <v>145</v>
      </c>
      <c r="D73" s="17" t="s">
        <v>20</v>
      </c>
      <c r="E73" s="17" t="s">
        <v>25</v>
      </c>
      <c r="F73" s="18">
        <v>2</v>
      </c>
      <c r="G73" s="17" t="s">
        <v>60</v>
      </c>
      <c r="H73" s="11"/>
      <c r="I73" s="17" t="s">
        <v>60</v>
      </c>
      <c r="J73" s="11"/>
      <c r="K73" s="13">
        <f t="shared" si="15"/>
        <v>0</v>
      </c>
      <c r="L73" s="13">
        <f t="shared" si="16"/>
        <v>0</v>
      </c>
      <c r="M73" s="174">
        <f t="shared" si="17"/>
        <v>0</v>
      </c>
    </row>
    <row r="74" spans="1:13" s="15" customFormat="1" ht="48" customHeight="1" x14ac:dyDescent="0.25">
      <c r="A74" s="45"/>
      <c r="B74" s="42" t="s">
        <v>146</v>
      </c>
      <c r="C74" s="144" t="s">
        <v>147</v>
      </c>
      <c r="D74" s="25" t="s">
        <v>20</v>
      </c>
      <c r="E74" s="17" t="s">
        <v>21</v>
      </c>
      <c r="F74" s="18">
        <v>2</v>
      </c>
      <c r="G74" s="17" t="s">
        <v>36</v>
      </c>
      <c r="H74" s="11"/>
      <c r="I74" s="17" t="s">
        <v>36</v>
      </c>
      <c r="J74" s="11"/>
      <c r="K74" s="13">
        <f t="shared" si="15"/>
        <v>0</v>
      </c>
      <c r="L74" s="13">
        <f t="shared" si="16"/>
        <v>0</v>
      </c>
      <c r="M74" s="174">
        <f t="shared" si="17"/>
        <v>0</v>
      </c>
    </row>
    <row r="75" spans="1:13" s="15" customFormat="1" ht="47.25" customHeight="1" x14ac:dyDescent="0.25">
      <c r="A75" s="45"/>
      <c r="B75" s="8" t="s">
        <v>440</v>
      </c>
      <c r="C75" s="140" t="s">
        <v>23</v>
      </c>
      <c r="D75" s="9" t="s">
        <v>50</v>
      </c>
      <c r="E75" s="9" t="s">
        <v>21</v>
      </c>
      <c r="F75" s="10">
        <v>10</v>
      </c>
      <c r="G75" s="9" t="s">
        <v>447</v>
      </c>
      <c r="H75" s="11"/>
      <c r="I75" s="9" t="s">
        <v>447</v>
      </c>
      <c r="J75" s="11"/>
      <c r="K75" s="13">
        <f t="shared" ref="K75" si="18">H75*J75</f>
        <v>0</v>
      </c>
      <c r="L75" s="13">
        <f t="shared" ref="L75" si="19">K75*1.04712</f>
        <v>0</v>
      </c>
      <c r="M75" s="174">
        <f t="shared" ref="M75" si="20">IFERROR((F75/H75)*L75,0)</f>
        <v>0</v>
      </c>
    </row>
    <row r="76" spans="1:13" s="15" customFormat="1" ht="49.5" customHeight="1" x14ac:dyDescent="0.25">
      <c r="A76" s="45"/>
      <c r="B76" s="161" t="s">
        <v>482</v>
      </c>
      <c r="C76" s="140" t="s">
        <v>148</v>
      </c>
      <c r="D76" s="9" t="s">
        <v>20</v>
      </c>
      <c r="E76" s="9" t="s">
        <v>21</v>
      </c>
      <c r="F76" s="10">
        <v>9000</v>
      </c>
      <c r="G76" s="9" t="s">
        <v>149</v>
      </c>
      <c r="H76" s="11"/>
      <c r="I76" s="9" t="s">
        <v>149</v>
      </c>
      <c r="J76" s="11"/>
      <c r="K76" s="13">
        <f t="shared" si="15"/>
        <v>0</v>
      </c>
      <c r="L76" s="13">
        <f t="shared" si="16"/>
        <v>0</v>
      </c>
      <c r="M76" s="174">
        <f t="shared" si="17"/>
        <v>0</v>
      </c>
    </row>
    <row r="77" spans="1:13" s="15" customFormat="1" ht="64.5" customHeight="1" x14ac:dyDescent="0.25">
      <c r="A77" s="45"/>
      <c r="B77" s="8" t="s">
        <v>489</v>
      </c>
      <c r="C77" s="140" t="s">
        <v>151</v>
      </c>
      <c r="D77" s="9" t="s">
        <v>27</v>
      </c>
      <c r="E77" s="9" t="s">
        <v>25</v>
      </c>
      <c r="F77" s="10">
        <v>3</v>
      </c>
      <c r="G77" s="9" t="s">
        <v>22</v>
      </c>
      <c r="H77" s="11"/>
      <c r="I77" s="9" t="s">
        <v>22</v>
      </c>
      <c r="J77" s="11"/>
      <c r="K77" s="13">
        <f t="shared" si="15"/>
        <v>0</v>
      </c>
      <c r="L77" s="13">
        <f t="shared" si="16"/>
        <v>0</v>
      </c>
      <c r="M77" s="174">
        <f t="shared" si="17"/>
        <v>0</v>
      </c>
    </row>
    <row r="78" spans="1:13" s="15" customFormat="1" ht="51" customHeight="1" x14ac:dyDescent="0.25">
      <c r="A78" s="45"/>
      <c r="B78" s="34" t="s">
        <v>485</v>
      </c>
      <c r="C78" s="147" t="s">
        <v>152</v>
      </c>
      <c r="D78" s="20" t="s">
        <v>34</v>
      </c>
      <c r="E78" s="17" t="s">
        <v>21</v>
      </c>
      <c r="F78" s="18">
        <v>14</v>
      </c>
      <c r="G78" s="17" t="s">
        <v>130</v>
      </c>
      <c r="H78" s="11"/>
      <c r="I78" s="17" t="s">
        <v>130</v>
      </c>
      <c r="J78" s="11"/>
      <c r="K78" s="13">
        <f t="shared" si="15"/>
        <v>0</v>
      </c>
      <c r="L78" s="13">
        <f t="shared" si="16"/>
        <v>0</v>
      </c>
      <c r="M78" s="174">
        <f t="shared" si="17"/>
        <v>0</v>
      </c>
    </row>
    <row r="79" spans="1:13" s="15" customFormat="1" ht="60.75" customHeight="1" x14ac:dyDescent="0.25">
      <c r="A79" s="45"/>
      <c r="B79" s="19" t="s">
        <v>153</v>
      </c>
      <c r="C79" s="147" t="s">
        <v>154</v>
      </c>
      <c r="D79" s="20" t="s">
        <v>20</v>
      </c>
      <c r="E79" s="17" t="s">
        <v>25</v>
      </c>
      <c r="F79" s="18">
        <v>6000</v>
      </c>
      <c r="G79" s="17" t="s">
        <v>149</v>
      </c>
      <c r="H79" s="11"/>
      <c r="I79" s="17" t="s">
        <v>149</v>
      </c>
      <c r="J79" s="11"/>
      <c r="K79" s="13">
        <f t="shared" si="15"/>
        <v>0</v>
      </c>
      <c r="L79" s="13">
        <f t="shared" si="16"/>
        <v>0</v>
      </c>
      <c r="M79" s="174">
        <f t="shared" si="17"/>
        <v>0</v>
      </c>
    </row>
    <row r="80" spans="1:13" s="15" customFormat="1" ht="84" customHeight="1" x14ac:dyDescent="0.25">
      <c r="A80" s="45"/>
      <c r="B80" s="166" t="s">
        <v>493</v>
      </c>
      <c r="C80" s="143" t="s">
        <v>155</v>
      </c>
      <c r="D80" s="17" t="s">
        <v>20</v>
      </c>
      <c r="E80" s="17" t="s">
        <v>25</v>
      </c>
      <c r="F80" s="18">
        <v>2176</v>
      </c>
      <c r="G80" s="17" t="s">
        <v>58</v>
      </c>
      <c r="H80" s="11"/>
      <c r="I80" s="17" t="s">
        <v>58</v>
      </c>
      <c r="J80" s="11"/>
      <c r="K80" s="13">
        <f t="shared" si="15"/>
        <v>0</v>
      </c>
      <c r="L80" s="13">
        <f t="shared" si="16"/>
        <v>0</v>
      </c>
      <c r="M80" s="174">
        <f t="shared" si="17"/>
        <v>0</v>
      </c>
    </row>
    <row r="81" spans="1:13" s="15" customFormat="1" ht="57.75" customHeight="1" x14ac:dyDescent="0.25">
      <c r="A81" s="45"/>
      <c r="B81" s="24" t="s">
        <v>156</v>
      </c>
      <c r="C81" s="144" t="s">
        <v>157</v>
      </c>
      <c r="D81" s="25" t="s">
        <v>20</v>
      </c>
      <c r="E81" s="17" t="s">
        <v>21</v>
      </c>
      <c r="F81" s="18">
        <v>1</v>
      </c>
      <c r="G81" s="17" t="s">
        <v>60</v>
      </c>
      <c r="H81" s="11"/>
      <c r="I81" s="17" t="s">
        <v>60</v>
      </c>
      <c r="J81" s="11"/>
      <c r="K81" s="13">
        <f t="shared" si="15"/>
        <v>0</v>
      </c>
      <c r="L81" s="13">
        <f t="shared" si="16"/>
        <v>0</v>
      </c>
      <c r="M81" s="174">
        <f t="shared" si="17"/>
        <v>0</v>
      </c>
    </row>
    <row r="82" spans="1:13" s="15" customFormat="1" ht="58.5" customHeight="1" x14ac:dyDescent="0.25">
      <c r="A82" s="45"/>
      <c r="B82" s="24" t="s">
        <v>158</v>
      </c>
      <c r="C82" s="144" t="s">
        <v>157</v>
      </c>
      <c r="D82" s="25" t="s">
        <v>20</v>
      </c>
      <c r="E82" s="17" t="s">
        <v>25</v>
      </c>
      <c r="F82" s="18">
        <v>1</v>
      </c>
      <c r="G82" s="17" t="s">
        <v>60</v>
      </c>
      <c r="H82" s="11"/>
      <c r="I82" s="17" t="s">
        <v>60</v>
      </c>
      <c r="J82" s="11"/>
      <c r="K82" s="13">
        <f t="shared" si="15"/>
        <v>0</v>
      </c>
      <c r="L82" s="13">
        <f t="shared" si="16"/>
        <v>0</v>
      </c>
      <c r="M82" s="174">
        <f t="shared" si="17"/>
        <v>0</v>
      </c>
    </row>
    <row r="83" spans="1:13" s="15" customFormat="1" ht="85.5" customHeight="1" x14ac:dyDescent="0.25">
      <c r="A83" s="45"/>
      <c r="B83" s="16" t="s">
        <v>442</v>
      </c>
      <c r="C83" s="143" t="s">
        <v>441</v>
      </c>
      <c r="D83" s="17" t="s">
        <v>20</v>
      </c>
      <c r="E83" s="17" t="s">
        <v>25</v>
      </c>
      <c r="F83" s="18">
        <v>10</v>
      </c>
      <c r="G83" s="35" t="s">
        <v>60</v>
      </c>
      <c r="H83" s="11"/>
      <c r="I83" s="35"/>
      <c r="J83" s="11"/>
      <c r="K83" s="13">
        <f t="shared" ref="K83" si="21">H83*J83</f>
        <v>0</v>
      </c>
      <c r="L83" s="13">
        <f t="shared" ref="L83" si="22">K83*1.04712</f>
        <v>0</v>
      </c>
      <c r="M83" s="174">
        <f t="shared" ref="M83" si="23">IFERROR((F83/H83)*L83,0)</f>
        <v>0</v>
      </c>
    </row>
    <row r="84" spans="1:13" s="15" customFormat="1" ht="90" customHeight="1" x14ac:dyDescent="0.2">
      <c r="A84" s="45"/>
      <c r="B84" s="166" t="s">
        <v>159</v>
      </c>
      <c r="C84" s="143" t="s">
        <v>160</v>
      </c>
      <c r="D84" s="17" t="s">
        <v>161</v>
      </c>
      <c r="E84" s="17" t="s">
        <v>25</v>
      </c>
      <c r="F84" s="18">
        <v>66</v>
      </c>
      <c r="G84" s="35" t="s">
        <v>162</v>
      </c>
      <c r="H84" s="11"/>
      <c r="I84" s="35" t="s">
        <v>162</v>
      </c>
      <c r="J84" s="11"/>
      <c r="K84" s="13">
        <f t="shared" si="15"/>
        <v>0</v>
      </c>
      <c r="L84" s="13">
        <f t="shared" si="16"/>
        <v>0</v>
      </c>
      <c r="M84" s="174">
        <f t="shared" si="17"/>
        <v>0</v>
      </c>
    </row>
    <row r="85" spans="1:13" s="15" customFormat="1" ht="105.75" customHeight="1" x14ac:dyDescent="0.25">
      <c r="A85" s="45"/>
      <c r="B85" s="167" t="s">
        <v>461</v>
      </c>
      <c r="C85" s="150" t="s">
        <v>163</v>
      </c>
      <c r="D85" s="40" t="s">
        <v>44</v>
      </c>
      <c r="E85" s="40" t="s">
        <v>25</v>
      </c>
      <c r="F85" s="41">
        <v>8</v>
      </c>
      <c r="G85" s="40" t="s">
        <v>28</v>
      </c>
      <c r="H85" s="11"/>
      <c r="I85" s="40" t="s">
        <v>28</v>
      </c>
      <c r="J85" s="44"/>
      <c r="K85" s="13">
        <f>H85*J85</f>
        <v>0</v>
      </c>
      <c r="L85" s="13">
        <f t="shared" si="16"/>
        <v>0</v>
      </c>
      <c r="M85" s="174">
        <f t="shared" si="17"/>
        <v>0</v>
      </c>
    </row>
    <row r="86" spans="1:13" s="15" customFormat="1" ht="89.25" customHeight="1" x14ac:dyDescent="0.25">
      <c r="A86" s="45"/>
      <c r="B86" s="166" t="s">
        <v>164</v>
      </c>
      <c r="C86" s="143" t="s">
        <v>165</v>
      </c>
      <c r="D86" s="17" t="s">
        <v>50</v>
      </c>
      <c r="E86" s="17" t="s">
        <v>25</v>
      </c>
      <c r="F86" s="18">
        <v>5</v>
      </c>
      <c r="G86" s="17" t="s">
        <v>70</v>
      </c>
      <c r="H86" s="11"/>
      <c r="I86" s="17" t="s">
        <v>70</v>
      </c>
      <c r="J86" s="11"/>
      <c r="K86" s="13">
        <f t="shared" si="15"/>
        <v>0</v>
      </c>
      <c r="L86" s="13">
        <f t="shared" si="16"/>
        <v>0</v>
      </c>
      <c r="M86" s="174">
        <f t="shared" si="17"/>
        <v>0</v>
      </c>
    </row>
    <row r="87" spans="1:13" s="15" customFormat="1" ht="84.75" customHeight="1" x14ac:dyDescent="0.25">
      <c r="A87" s="45"/>
      <c r="B87" s="29" t="s">
        <v>443</v>
      </c>
      <c r="C87" s="153" t="s">
        <v>452</v>
      </c>
      <c r="D87" s="17" t="s">
        <v>20</v>
      </c>
      <c r="E87" s="17" t="s">
        <v>21</v>
      </c>
      <c r="F87" s="46">
        <v>1600</v>
      </c>
      <c r="G87" s="73" t="s">
        <v>166</v>
      </c>
      <c r="H87" s="48"/>
      <c r="I87" s="73" t="s">
        <v>166</v>
      </c>
      <c r="J87" s="48"/>
      <c r="K87" s="13">
        <f t="shared" si="15"/>
        <v>0</v>
      </c>
      <c r="L87" s="13">
        <f t="shared" si="16"/>
        <v>0</v>
      </c>
      <c r="M87" s="174">
        <f t="shared" si="17"/>
        <v>0</v>
      </c>
    </row>
    <row r="88" spans="1:13" s="15" customFormat="1" ht="66.75" customHeight="1" x14ac:dyDescent="0.25">
      <c r="A88" s="7"/>
      <c r="B88" s="16" t="s">
        <v>167</v>
      </c>
      <c r="C88" s="154" t="s">
        <v>168</v>
      </c>
      <c r="D88" s="47" t="s">
        <v>42</v>
      </c>
      <c r="E88" s="17" t="s">
        <v>21</v>
      </c>
      <c r="F88" s="18">
        <v>2592</v>
      </c>
      <c r="G88" s="17" t="s">
        <v>169</v>
      </c>
      <c r="H88" s="11"/>
      <c r="I88" s="17" t="s">
        <v>169</v>
      </c>
      <c r="J88" s="11"/>
      <c r="K88" s="13">
        <f t="shared" si="15"/>
        <v>0</v>
      </c>
      <c r="L88" s="13">
        <f t="shared" si="16"/>
        <v>0</v>
      </c>
      <c r="M88" s="174">
        <f t="shared" si="17"/>
        <v>0</v>
      </c>
    </row>
    <row r="89" spans="1:13" s="139" customFormat="1" ht="50.25" customHeight="1" x14ac:dyDescent="0.25">
      <c r="A89" s="7"/>
      <c r="B89" s="16" t="s">
        <v>484</v>
      </c>
      <c r="C89" s="154" t="s">
        <v>138</v>
      </c>
      <c r="D89" s="47" t="s">
        <v>170</v>
      </c>
      <c r="E89" s="17" t="s">
        <v>25</v>
      </c>
      <c r="F89" s="18">
        <v>4</v>
      </c>
      <c r="G89" s="17" t="s">
        <v>139</v>
      </c>
      <c r="H89" s="11"/>
      <c r="I89" s="17" t="s">
        <v>139</v>
      </c>
      <c r="J89" s="11"/>
      <c r="K89" s="13">
        <f t="shared" si="15"/>
        <v>0</v>
      </c>
      <c r="L89" s="13">
        <f t="shared" si="16"/>
        <v>0</v>
      </c>
      <c r="M89" s="174">
        <f t="shared" si="17"/>
        <v>0</v>
      </c>
    </row>
    <row r="90" spans="1:13" s="15" customFormat="1" ht="87.75" customHeight="1" x14ac:dyDescent="0.25">
      <c r="A90" s="173"/>
      <c r="B90" s="16" t="s">
        <v>497</v>
      </c>
      <c r="C90" s="154" t="s">
        <v>500</v>
      </c>
      <c r="D90" s="47" t="s">
        <v>20</v>
      </c>
      <c r="E90" s="17" t="s">
        <v>21</v>
      </c>
      <c r="F90" s="18">
        <v>2</v>
      </c>
      <c r="G90" s="17" t="s">
        <v>496</v>
      </c>
      <c r="H90" s="11"/>
      <c r="I90" s="17" t="s">
        <v>496</v>
      </c>
      <c r="J90" s="11"/>
      <c r="K90" s="13"/>
      <c r="L90" s="13"/>
      <c r="M90" s="174"/>
    </row>
    <row r="91" spans="1:13" s="15" customFormat="1" ht="86.25" customHeight="1" x14ac:dyDescent="0.25">
      <c r="A91" s="49"/>
      <c r="B91" s="34" t="s">
        <v>455</v>
      </c>
      <c r="C91" s="20" t="s">
        <v>171</v>
      </c>
      <c r="D91" s="9" t="s">
        <v>27</v>
      </c>
      <c r="E91" s="9" t="s">
        <v>172</v>
      </c>
      <c r="F91" s="10">
        <v>6</v>
      </c>
      <c r="G91" s="9" t="s">
        <v>141</v>
      </c>
      <c r="H91" s="11"/>
      <c r="I91" s="159" t="s">
        <v>141</v>
      </c>
      <c r="J91" s="11"/>
      <c r="K91" s="13">
        <f t="shared" si="15"/>
        <v>0</v>
      </c>
      <c r="L91" s="13">
        <f t="shared" si="16"/>
        <v>0</v>
      </c>
      <c r="M91" s="174">
        <f t="shared" si="17"/>
        <v>0</v>
      </c>
    </row>
    <row r="92" spans="1:13" s="15" customFormat="1" ht="30.75" customHeight="1" x14ac:dyDescent="0.25">
      <c r="A92" s="185" t="s">
        <v>457</v>
      </c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7"/>
    </row>
    <row r="93" spans="1:13" s="15" customFormat="1" ht="54" customHeight="1" x14ac:dyDescent="0.25">
      <c r="A93" s="50" t="s">
        <v>173</v>
      </c>
      <c r="B93" s="157" t="s">
        <v>174</v>
      </c>
      <c r="C93" s="22" t="s">
        <v>175</v>
      </c>
      <c r="D93" s="22" t="s">
        <v>44</v>
      </c>
      <c r="E93" s="9" t="s">
        <v>25</v>
      </c>
      <c r="F93" s="10">
        <v>20</v>
      </c>
      <c r="G93" s="9" t="s">
        <v>28</v>
      </c>
      <c r="H93" s="11"/>
      <c r="I93" s="159"/>
      <c r="J93" s="11"/>
      <c r="K93" s="13">
        <f t="shared" si="15"/>
        <v>0</v>
      </c>
      <c r="L93" s="13">
        <f t="shared" si="16"/>
        <v>0</v>
      </c>
      <c r="M93" s="174">
        <f t="shared" si="17"/>
        <v>0</v>
      </c>
    </row>
    <row r="94" spans="1:13" s="15" customFormat="1" x14ac:dyDescent="0.25">
      <c r="A94" s="51"/>
      <c r="B94" s="52" t="s">
        <v>176</v>
      </c>
      <c r="C94" s="53"/>
      <c r="D94" s="53" t="s">
        <v>44</v>
      </c>
      <c r="E94" s="53" t="s">
        <v>25</v>
      </c>
      <c r="F94" s="54"/>
      <c r="G94" s="53"/>
      <c r="H94" s="55"/>
      <c r="I94" s="55"/>
      <c r="J94" s="55"/>
      <c r="K94" s="56"/>
      <c r="L94" s="57"/>
      <c r="M94" s="58"/>
    </row>
    <row r="95" spans="1:13" s="15" customFormat="1" x14ac:dyDescent="0.25">
      <c r="A95" s="51"/>
      <c r="B95" s="52" t="s">
        <v>177</v>
      </c>
      <c r="C95" s="53"/>
      <c r="D95" s="53" t="s">
        <v>44</v>
      </c>
      <c r="E95" s="53" t="s">
        <v>25</v>
      </c>
      <c r="F95" s="54"/>
      <c r="G95" s="53"/>
      <c r="H95" s="55"/>
      <c r="I95" s="55"/>
      <c r="J95" s="55"/>
      <c r="K95" s="56"/>
      <c r="L95" s="57"/>
      <c r="M95" s="58"/>
    </row>
    <row r="96" spans="1:13" s="15" customFormat="1" x14ac:dyDescent="0.25">
      <c r="A96" s="51"/>
      <c r="B96" s="52" t="s">
        <v>178</v>
      </c>
      <c r="C96" s="53"/>
      <c r="D96" s="53" t="s">
        <v>44</v>
      </c>
      <c r="E96" s="53" t="s">
        <v>25</v>
      </c>
      <c r="F96" s="54"/>
      <c r="G96" s="53"/>
      <c r="H96" s="55"/>
      <c r="I96" s="55"/>
      <c r="J96" s="55"/>
      <c r="K96" s="56"/>
      <c r="L96" s="57"/>
      <c r="M96" s="58"/>
    </row>
    <row r="97" spans="1:13" s="15" customFormat="1" x14ac:dyDescent="0.25">
      <c r="A97" s="51"/>
      <c r="B97" s="52" t="s">
        <v>179</v>
      </c>
      <c r="C97" s="53"/>
      <c r="D97" s="53" t="s">
        <v>44</v>
      </c>
      <c r="E97" s="53" t="s">
        <v>25</v>
      </c>
      <c r="F97" s="54"/>
      <c r="G97" s="53"/>
      <c r="H97" s="55"/>
      <c r="I97" s="55"/>
      <c r="J97" s="55"/>
      <c r="K97" s="56"/>
      <c r="L97" s="57"/>
      <c r="M97" s="58"/>
    </row>
    <row r="98" spans="1:13" s="15" customFormat="1" x14ac:dyDescent="0.25">
      <c r="A98" s="51"/>
      <c r="B98" s="52" t="s">
        <v>180</v>
      </c>
      <c r="C98" s="53"/>
      <c r="D98" s="53" t="s">
        <v>44</v>
      </c>
      <c r="E98" s="53" t="s">
        <v>25</v>
      </c>
      <c r="F98" s="54"/>
      <c r="G98" s="53"/>
      <c r="H98" s="55"/>
      <c r="I98" s="55"/>
      <c r="J98" s="55"/>
      <c r="K98" s="56"/>
      <c r="L98" s="57"/>
      <c r="M98" s="58"/>
    </row>
    <row r="99" spans="1:13" s="15" customFormat="1" x14ac:dyDescent="0.25">
      <c r="A99" s="51"/>
      <c r="B99" s="52" t="s">
        <v>181</v>
      </c>
      <c r="C99" s="53"/>
      <c r="D99" s="53" t="s">
        <v>44</v>
      </c>
      <c r="E99" s="53" t="s">
        <v>25</v>
      </c>
      <c r="F99" s="54"/>
      <c r="G99" s="53"/>
      <c r="H99" s="55"/>
      <c r="I99" s="55"/>
      <c r="J99" s="55"/>
      <c r="K99" s="56"/>
      <c r="L99" s="57"/>
      <c r="M99" s="58"/>
    </row>
    <row r="100" spans="1:13" s="15" customFormat="1" x14ac:dyDescent="0.25">
      <c r="A100" s="51"/>
      <c r="B100" s="52" t="s">
        <v>182</v>
      </c>
      <c r="C100" s="53"/>
      <c r="D100" s="53" t="s">
        <v>44</v>
      </c>
      <c r="E100" s="53" t="s">
        <v>25</v>
      </c>
      <c r="F100" s="54"/>
      <c r="G100" s="53"/>
      <c r="H100" s="55"/>
      <c r="I100" s="55"/>
      <c r="J100" s="55"/>
      <c r="K100" s="56"/>
      <c r="L100" s="57"/>
      <c r="M100" s="58"/>
    </row>
    <row r="101" spans="1:13" s="15" customFormat="1" x14ac:dyDescent="0.25">
      <c r="A101" s="51"/>
      <c r="B101" s="52" t="s">
        <v>183</v>
      </c>
      <c r="C101" s="53"/>
      <c r="D101" s="53" t="s">
        <v>44</v>
      </c>
      <c r="E101" s="53" t="s">
        <v>25</v>
      </c>
      <c r="F101" s="54"/>
      <c r="G101" s="53"/>
      <c r="H101" s="55"/>
      <c r="I101" s="55"/>
      <c r="J101" s="55"/>
      <c r="K101" s="56"/>
      <c r="L101" s="57"/>
      <c r="M101" s="58"/>
    </row>
    <row r="102" spans="1:13" s="15" customFormat="1" x14ac:dyDescent="0.25">
      <c r="A102" s="51"/>
      <c r="B102" s="52" t="s">
        <v>184</v>
      </c>
      <c r="C102" s="53"/>
      <c r="D102" s="53" t="s">
        <v>44</v>
      </c>
      <c r="E102" s="53" t="s">
        <v>25</v>
      </c>
      <c r="F102" s="54"/>
      <c r="G102" s="53"/>
      <c r="H102" s="55"/>
      <c r="I102" s="55"/>
      <c r="J102" s="55"/>
      <c r="K102" s="56"/>
      <c r="L102" s="57"/>
      <c r="M102" s="58"/>
    </row>
    <row r="103" spans="1:13" s="15" customFormat="1" x14ac:dyDescent="0.25">
      <c r="A103" s="51"/>
      <c r="B103" s="59" t="s">
        <v>185</v>
      </c>
      <c r="C103" s="53"/>
      <c r="D103" s="53" t="s">
        <v>44</v>
      </c>
      <c r="E103" s="53" t="s">
        <v>25</v>
      </c>
      <c r="F103" s="54"/>
      <c r="G103" s="53"/>
      <c r="H103" s="55"/>
      <c r="I103" s="55"/>
      <c r="J103" s="55"/>
      <c r="K103" s="56"/>
      <c r="L103" s="57"/>
      <c r="M103" s="58"/>
    </row>
    <row r="104" spans="1:13" s="15" customFormat="1" x14ac:dyDescent="0.25">
      <c r="A104" s="51"/>
      <c r="B104" s="52" t="s">
        <v>186</v>
      </c>
      <c r="C104" s="53"/>
      <c r="D104" s="53" t="s">
        <v>44</v>
      </c>
      <c r="E104" s="53" t="s">
        <v>25</v>
      </c>
      <c r="F104" s="54"/>
      <c r="G104" s="53"/>
      <c r="H104" s="55"/>
      <c r="I104" s="55"/>
      <c r="J104" s="55"/>
      <c r="K104" s="56"/>
      <c r="L104" s="57"/>
      <c r="M104" s="58"/>
    </row>
    <row r="105" spans="1:13" s="15" customFormat="1" x14ac:dyDescent="0.25">
      <c r="A105" s="51"/>
      <c r="B105" s="52" t="s">
        <v>187</v>
      </c>
      <c r="C105" s="53"/>
      <c r="D105" s="53" t="s">
        <v>44</v>
      </c>
      <c r="E105" s="53" t="s">
        <v>25</v>
      </c>
      <c r="F105" s="54"/>
      <c r="G105" s="53"/>
      <c r="H105" s="55"/>
      <c r="I105" s="55"/>
      <c r="J105" s="55"/>
      <c r="K105" s="56"/>
      <c r="L105" s="57"/>
      <c r="M105" s="58"/>
    </row>
    <row r="106" spans="1:13" s="15" customFormat="1" x14ac:dyDescent="0.25">
      <c r="A106" s="51"/>
      <c r="B106" s="60" t="s">
        <v>188</v>
      </c>
      <c r="C106" s="61"/>
      <c r="D106" s="62" t="s">
        <v>44</v>
      </c>
      <c r="E106" s="62" t="s">
        <v>25</v>
      </c>
      <c r="F106" s="63"/>
      <c r="G106" s="62"/>
      <c r="H106" s="64"/>
      <c r="I106" s="64"/>
      <c r="J106" s="64"/>
      <c r="K106" s="56"/>
      <c r="L106" s="57"/>
      <c r="M106" s="58"/>
    </row>
    <row r="107" spans="1:13" s="15" customFormat="1" x14ac:dyDescent="0.25">
      <c r="A107" s="51"/>
      <c r="B107" s="65" t="s">
        <v>189</v>
      </c>
      <c r="C107" s="61"/>
      <c r="D107" s="62" t="s">
        <v>44</v>
      </c>
      <c r="E107" s="62" t="s">
        <v>25</v>
      </c>
      <c r="F107" s="63"/>
      <c r="G107" s="62"/>
      <c r="H107" s="64"/>
      <c r="I107" s="64"/>
      <c r="J107" s="64"/>
      <c r="K107" s="56"/>
      <c r="L107" s="57"/>
      <c r="M107" s="58"/>
    </row>
    <row r="108" spans="1:13" s="15" customFormat="1" x14ac:dyDescent="0.25">
      <c r="A108" s="51"/>
      <c r="B108" s="52" t="s">
        <v>190</v>
      </c>
      <c r="C108" s="53"/>
      <c r="D108" s="53" t="s">
        <v>44</v>
      </c>
      <c r="E108" s="53" t="s">
        <v>25</v>
      </c>
      <c r="F108" s="54"/>
      <c r="G108" s="53"/>
      <c r="H108" s="55"/>
      <c r="I108" s="55"/>
      <c r="J108" s="55"/>
      <c r="K108" s="56"/>
      <c r="L108" s="57"/>
      <c r="M108" s="58"/>
    </row>
    <row r="109" spans="1:13" s="15" customFormat="1" x14ac:dyDescent="0.25">
      <c r="A109" s="51"/>
      <c r="B109" s="52" t="s">
        <v>191</v>
      </c>
      <c r="C109" s="53"/>
      <c r="D109" s="53" t="s">
        <v>44</v>
      </c>
      <c r="E109" s="53" t="s">
        <v>25</v>
      </c>
      <c r="F109" s="54"/>
      <c r="G109" s="53"/>
      <c r="H109" s="55"/>
      <c r="I109" s="55"/>
      <c r="J109" s="55"/>
      <c r="K109" s="56"/>
      <c r="L109" s="57"/>
      <c r="M109" s="58"/>
    </row>
    <row r="110" spans="1:13" s="15" customFormat="1" x14ac:dyDescent="0.25">
      <c r="A110" s="51"/>
      <c r="B110" s="52" t="s">
        <v>192</v>
      </c>
      <c r="C110" s="53"/>
      <c r="D110" s="53" t="s">
        <v>44</v>
      </c>
      <c r="E110" s="53" t="s">
        <v>25</v>
      </c>
      <c r="F110" s="54"/>
      <c r="G110" s="53"/>
      <c r="H110" s="55"/>
      <c r="I110" s="55"/>
      <c r="J110" s="55"/>
      <c r="K110" s="56"/>
      <c r="L110" s="57"/>
      <c r="M110" s="58"/>
    </row>
    <row r="111" spans="1:13" s="15" customFormat="1" x14ac:dyDescent="0.25">
      <c r="A111" s="51"/>
      <c r="B111" s="52" t="s">
        <v>193</v>
      </c>
      <c r="C111" s="53"/>
      <c r="D111" s="53" t="s">
        <v>44</v>
      </c>
      <c r="E111" s="53" t="s">
        <v>25</v>
      </c>
      <c r="F111" s="54"/>
      <c r="G111" s="53"/>
      <c r="H111" s="55"/>
      <c r="I111" s="55"/>
      <c r="J111" s="55"/>
      <c r="K111" s="56"/>
      <c r="L111" s="57"/>
      <c r="M111" s="58"/>
    </row>
    <row r="112" spans="1:13" s="15" customFormat="1" x14ac:dyDescent="0.25">
      <c r="A112" s="51"/>
      <c r="B112" s="52" t="s">
        <v>194</v>
      </c>
      <c r="C112" s="53"/>
      <c r="D112" s="53" t="s">
        <v>44</v>
      </c>
      <c r="E112" s="53" t="s">
        <v>25</v>
      </c>
      <c r="F112" s="54"/>
      <c r="G112" s="53"/>
      <c r="H112" s="55"/>
      <c r="I112" s="55"/>
      <c r="J112" s="55"/>
      <c r="K112" s="56"/>
      <c r="L112" s="57"/>
      <c r="M112" s="58"/>
    </row>
    <row r="113" spans="1:13" s="15" customFormat="1" x14ac:dyDescent="0.25">
      <c r="A113" s="51"/>
      <c r="B113" s="52" t="s">
        <v>195</v>
      </c>
      <c r="C113" s="53"/>
      <c r="D113" s="53" t="s">
        <v>44</v>
      </c>
      <c r="E113" s="53" t="s">
        <v>25</v>
      </c>
      <c r="F113" s="54"/>
      <c r="G113" s="53"/>
      <c r="H113" s="55"/>
      <c r="I113" s="55"/>
      <c r="J113" s="55"/>
      <c r="K113" s="56"/>
      <c r="L113" s="57"/>
      <c r="M113" s="58"/>
    </row>
    <row r="114" spans="1:13" s="15" customFormat="1" x14ac:dyDescent="0.25">
      <c r="A114" s="51"/>
      <c r="B114" s="52" t="s">
        <v>196</v>
      </c>
      <c r="C114" s="53"/>
      <c r="D114" s="53" t="s">
        <v>44</v>
      </c>
      <c r="E114" s="53" t="s">
        <v>25</v>
      </c>
      <c r="F114" s="54"/>
      <c r="G114" s="53"/>
      <c r="H114" s="55"/>
      <c r="I114" s="55"/>
      <c r="J114" s="55"/>
      <c r="K114" s="56"/>
      <c r="L114" s="57"/>
      <c r="M114" s="58"/>
    </row>
    <row r="115" spans="1:13" s="15" customFormat="1" x14ac:dyDescent="0.25">
      <c r="A115" s="51"/>
      <c r="B115" s="60" t="s">
        <v>197</v>
      </c>
      <c r="C115" s="61"/>
      <c r="D115" s="62" t="s">
        <v>44</v>
      </c>
      <c r="E115" s="62" t="s">
        <v>25</v>
      </c>
      <c r="F115" s="63"/>
      <c r="G115" s="62"/>
      <c r="H115" s="64"/>
      <c r="I115" s="64"/>
      <c r="J115" s="64"/>
      <c r="K115" s="56"/>
      <c r="L115" s="57"/>
      <c r="M115" s="58"/>
    </row>
    <row r="116" spans="1:13" s="15" customFormat="1" x14ac:dyDescent="0.25">
      <c r="A116" s="51"/>
      <c r="B116" s="52" t="s">
        <v>198</v>
      </c>
      <c r="C116" s="53"/>
      <c r="D116" s="53" t="s">
        <v>44</v>
      </c>
      <c r="E116" s="53" t="s">
        <v>25</v>
      </c>
      <c r="F116" s="54"/>
      <c r="G116" s="53"/>
      <c r="H116" s="55"/>
      <c r="I116" s="55"/>
      <c r="J116" s="55"/>
      <c r="K116" s="56"/>
      <c r="L116" s="57"/>
      <c r="M116" s="58"/>
    </row>
    <row r="117" spans="1:13" s="15" customFormat="1" x14ac:dyDescent="0.25">
      <c r="A117" s="51"/>
      <c r="B117" s="52" t="s">
        <v>199</v>
      </c>
      <c r="C117" s="53"/>
      <c r="D117" s="53" t="s">
        <v>44</v>
      </c>
      <c r="E117" s="53" t="s">
        <v>25</v>
      </c>
      <c r="F117" s="54"/>
      <c r="G117" s="53"/>
      <c r="H117" s="55"/>
      <c r="I117" s="55"/>
      <c r="J117" s="55"/>
      <c r="K117" s="56"/>
      <c r="L117" s="57"/>
      <c r="M117" s="58"/>
    </row>
    <row r="118" spans="1:13" s="15" customFormat="1" x14ac:dyDescent="0.25">
      <c r="A118" s="51"/>
      <c r="B118" s="60" t="s">
        <v>200</v>
      </c>
      <c r="C118" s="61"/>
      <c r="D118" s="62" t="s">
        <v>44</v>
      </c>
      <c r="E118" s="62" t="s">
        <v>25</v>
      </c>
      <c r="F118" s="63"/>
      <c r="G118" s="62"/>
      <c r="H118" s="64"/>
      <c r="I118" s="64"/>
      <c r="J118" s="64"/>
      <c r="K118" s="56"/>
      <c r="L118" s="57"/>
      <c r="M118" s="58"/>
    </row>
    <row r="119" spans="1:13" s="15" customFormat="1" x14ac:dyDescent="0.25">
      <c r="A119" s="51"/>
      <c r="B119" s="60" t="s">
        <v>201</v>
      </c>
      <c r="C119" s="61"/>
      <c r="D119" s="62" t="s">
        <v>44</v>
      </c>
      <c r="E119" s="62" t="s">
        <v>25</v>
      </c>
      <c r="F119" s="63"/>
      <c r="G119" s="62"/>
      <c r="H119" s="64"/>
      <c r="I119" s="64"/>
      <c r="J119" s="64"/>
      <c r="K119" s="56"/>
      <c r="L119" s="57"/>
      <c r="M119" s="58"/>
    </row>
    <row r="120" spans="1:13" s="15" customFormat="1" x14ac:dyDescent="0.25">
      <c r="A120" s="51"/>
      <c r="B120" s="52" t="s">
        <v>202</v>
      </c>
      <c r="C120" s="53"/>
      <c r="D120" s="53" t="s">
        <v>44</v>
      </c>
      <c r="E120" s="53" t="s">
        <v>25</v>
      </c>
      <c r="F120" s="54"/>
      <c r="G120" s="53"/>
      <c r="H120" s="55"/>
      <c r="I120" s="55"/>
      <c r="J120" s="55"/>
      <c r="K120" s="56"/>
      <c r="L120" s="57"/>
      <c r="M120" s="58"/>
    </row>
    <row r="121" spans="1:13" s="15" customFormat="1" x14ac:dyDescent="0.25">
      <c r="A121" s="51"/>
      <c r="B121" s="60" t="s">
        <v>203</v>
      </c>
      <c r="C121" s="61"/>
      <c r="D121" s="62" t="s">
        <v>44</v>
      </c>
      <c r="E121" s="62" t="s">
        <v>25</v>
      </c>
      <c r="F121" s="63"/>
      <c r="G121" s="62"/>
      <c r="H121" s="64"/>
      <c r="I121" s="64"/>
      <c r="J121" s="64"/>
      <c r="K121" s="56"/>
      <c r="L121" s="57"/>
      <c r="M121" s="58"/>
    </row>
    <row r="122" spans="1:13" s="66" customFormat="1" x14ac:dyDescent="0.25">
      <c r="A122" s="51"/>
      <c r="B122" s="52" t="s">
        <v>204</v>
      </c>
      <c r="C122" s="53"/>
      <c r="D122" s="53" t="s">
        <v>44</v>
      </c>
      <c r="E122" s="53" t="s">
        <v>25</v>
      </c>
      <c r="F122" s="54"/>
      <c r="G122" s="53"/>
      <c r="H122" s="55"/>
      <c r="I122" s="55"/>
      <c r="J122" s="55"/>
      <c r="K122" s="56"/>
      <c r="L122" s="57"/>
      <c r="M122" s="58"/>
    </row>
    <row r="123" spans="1:13" s="66" customFormat="1" x14ac:dyDescent="0.25">
      <c r="A123" s="51"/>
      <c r="B123" s="60" t="s">
        <v>205</v>
      </c>
      <c r="C123" s="61"/>
      <c r="D123" s="62" t="s">
        <v>44</v>
      </c>
      <c r="E123" s="62" t="s">
        <v>25</v>
      </c>
      <c r="F123" s="63"/>
      <c r="G123" s="62"/>
      <c r="H123" s="64"/>
      <c r="I123" s="64"/>
      <c r="J123" s="64"/>
      <c r="K123" s="56"/>
      <c r="L123" s="57"/>
      <c r="M123" s="58"/>
    </row>
    <row r="124" spans="1:13" s="66" customFormat="1" x14ac:dyDescent="0.25">
      <c r="A124" s="51"/>
      <c r="B124" s="52" t="s">
        <v>206</v>
      </c>
      <c r="C124" s="53"/>
      <c r="D124" s="53" t="s">
        <v>44</v>
      </c>
      <c r="E124" s="53" t="s">
        <v>25</v>
      </c>
      <c r="F124" s="54"/>
      <c r="G124" s="53"/>
      <c r="H124" s="55"/>
      <c r="I124" s="55"/>
      <c r="J124" s="55"/>
      <c r="K124" s="56"/>
      <c r="L124" s="57"/>
      <c r="M124" s="58"/>
    </row>
    <row r="125" spans="1:13" s="66" customFormat="1" x14ac:dyDescent="0.25">
      <c r="A125" s="51"/>
      <c r="B125" s="60" t="s">
        <v>207</v>
      </c>
      <c r="C125" s="61"/>
      <c r="D125" s="62" t="s">
        <v>44</v>
      </c>
      <c r="E125" s="62" t="s">
        <v>25</v>
      </c>
      <c r="F125" s="63"/>
      <c r="G125" s="62"/>
      <c r="H125" s="64"/>
      <c r="I125" s="64"/>
      <c r="J125" s="64"/>
      <c r="K125" s="56"/>
      <c r="L125" s="57"/>
      <c r="M125" s="58"/>
    </row>
    <row r="126" spans="1:13" s="66" customFormat="1" x14ac:dyDescent="0.25">
      <c r="A126" s="51"/>
      <c r="B126" s="52" t="s">
        <v>208</v>
      </c>
      <c r="C126" s="53"/>
      <c r="D126" s="53" t="s">
        <v>44</v>
      </c>
      <c r="E126" s="53" t="s">
        <v>25</v>
      </c>
      <c r="F126" s="54"/>
      <c r="G126" s="53"/>
      <c r="H126" s="55"/>
      <c r="I126" s="55"/>
      <c r="J126" s="55"/>
      <c r="K126" s="56"/>
      <c r="L126" s="57"/>
      <c r="M126" s="58"/>
    </row>
    <row r="127" spans="1:13" s="66" customFormat="1" x14ac:dyDescent="0.25">
      <c r="A127" s="51"/>
      <c r="B127" s="52" t="s">
        <v>209</v>
      </c>
      <c r="C127" s="53"/>
      <c r="D127" s="53" t="s">
        <v>44</v>
      </c>
      <c r="E127" s="53" t="s">
        <v>25</v>
      </c>
      <c r="F127" s="54"/>
      <c r="G127" s="53"/>
      <c r="H127" s="55"/>
      <c r="I127" s="55"/>
      <c r="J127" s="55"/>
      <c r="K127" s="56"/>
      <c r="L127" s="57"/>
      <c r="M127" s="58"/>
    </row>
    <row r="128" spans="1:13" s="66" customFormat="1" x14ac:dyDescent="0.25">
      <c r="A128" s="51"/>
      <c r="B128" s="52" t="s">
        <v>210</v>
      </c>
      <c r="C128" s="53"/>
      <c r="D128" s="53" t="s">
        <v>44</v>
      </c>
      <c r="E128" s="53" t="s">
        <v>25</v>
      </c>
      <c r="F128" s="54"/>
      <c r="G128" s="53"/>
      <c r="H128" s="55"/>
      <c r="I128" s="55"/>
      <c r="J128" s="55"/>
      <c r="K128" s="56"/>
      <c r="L128" s="57"/>
      <c r="M128" s="58"/>
    </row>
    <row r="129" spans="1:13" s="15" customFormat="1" ht="51" customHeight="1" x14ac:dyDescent="0.25">
      <c r="A129" s="50" t="s">
        <v>211</v>
      </c>
      <c r="B129" s="71" t="s">
        <v>212</v>
      </c>
      <c r="C129" s="31" t="s">
        <v>175</v>
      </c>
      <c r="D129" s="67" t="s">
        <v>44</v>
      </c>
      <c r="E129" s="67" t="s">
        <v>25</v>
      </c>
      <c r="F129" s="68">
        <v>15</v>
      </c>
      <c r="G129" s="67" t="s">
        <v>28</v>
      </c>
      <c r="H129" s="69"/>
      <c r="I129" s="169"/>
      <c r="J129" s="69"/>
      <c r="K129" s="13">
        <f t="shared" ref="K129" si="24">H129*J129</f>
        <v>0</v>
      </c>
      <c r="L129" s="13">
        <f t="shared" ref="L129" si="25">K129*1.04712</f>
        <v>0</v>
      </c>
      <c r="M129" s="174">
        <f t="shared" ref="M129" si="26">IFERROR((F129/H129)*L129,0)</f>
        <v>0</v>
      </c>
    </row>
    <row r="130" spans="1:13" s="15" customFormat="1" x14ac:dyDescent="0.25">
      <c r="A130" s="51"/>
      <c r="B130" s="52" t="s">
        <v>213</v>
      </c>
      <c r="C130" s="53"/>
      <c r="D130" s="53" t="s">
        <v>44</v>
      </c>
      <c r="E130" s="53" t="s">
        <v>25</v>
      </c>
      <c r="F130" s="54"/>
      <c r="G130" s="53"/>
      <c r="H130" s="55"/>
      <c r="I130" s="55"/>
      <c r="J130" s="55"/>
      <c r="K130" s="56"/>
      <c r="L130" s="57"/>
      <c r="M130" s="58"/>
    </row>
    <row r="131" spans="1:13" s="15" customFormat="1" x14ac:dyDescent="0.25">
      <c r="A131" s="51"/>
      <c r="B131" s="52" t="s">
        <v>214</v>
      </c>
      <c r="C131" s="53"/>
      <c r="D131" s="53" t="s">
        <v>44</v>
      </c>
      <c r="E131" s="53" t="s">
        <v>25</v>
      </c>
      <c r="F131" s="54"/>
      <c r="G131" s="53"/>
      <c r="H131" s="55"/>
      <c r="I131" s="55"/>
      <c r="J131" s="55"/>
      <c r="K131" s="56"/>
      <c r="L131" s="57"/>
      <c r="M131" s="58"/>
    </row>
    <row r="132" spans="1:13" s="15" customFormat="1" x14ac:dyDescent="0.25">
      <c r="A132" s="51"/>
      <c r="B132" s="52" t="s">
        <v>215</v>
      </c>
      <c r="C132" s="53"/>
      <c r="D132" s="53" t="s">
        <v>44</v>
      </c>
      <c r="E132" s="53" t="s">
        <v>25</v>
      </c>
      <c r="F132" s="54"/>
      <c r="G132" s="53"/>
      <c r="H132" s="55"/>
      <c r="I132" s="55"/>
      <c r="J132" s="55"/>
      <c r="K132" s="56"/>
      <c r="L132" s="57"/>
      <c r="M132" s="58"/>
    </row>
    <row r="133" spans="1:13" s="15" customFormat="1" x14ac:dyDescent="0.25">
      <c r="A133" s="51"/>
      <c r="B133" s="52" t="s">
        <v>216</v>
      </c>
      <c r="C133" s="53"/>
      <c r="D133" s="53" t="s">
        <v>44</v>
      </c>
      <c r="E133" s="53" t="s">
        <v>25</v>
      </c>
      <c r="F133" s="54"/>
      <c r="G133" s="53"/>
      <c r="H133" s="55"/>
      <c r="I133" s="55"/>
      <c r="J133" s="55"/>
      <c r="K133" s="56"/>
      <c r="L133" s="57"/>
      <c r="M133" s="58"/>
    </row>
    <row r="134" spans="1:13" s="15" customFormat="1" x14ac:dyDescent="0.25">
      <c r="A134" s="51"/>
      <c r="B134" s="52" t="s">
        <v>217</v>
      </c>
      <c r="C134" s="53"/>
      <c r="D134" s="53" t="s">
        <v>44</v>
      </c>
      <c r="E134" s="53" t="s">
        <v>25</v>
      </c>
      <c r="F134" s="54"/>
      <c r="G134" s="53"/>
      <c r="H134" s="55"/>
      <c r="I134" s="55"/>
      <c r="J134" s="55"/>
      <c r="K134" s="56"/>
      <c r="L134" s="57"/>
      <c r="M134" s="58"/>
    </row>
    <row r="135" spans="1:13" s="15" customFormat="1" x14ac:dyDescent="0.25">
      <c r="A135" s="51"/>
      <c r="B135" s="52" t="s">
        <v>218</v>
      </c>
      <c r="C135" s="53"/>
      <c r="D135" s="53" t="s">
        <v>44</v>
      </c>
      <c r="E135" s="53" t="s">
        <v>25</v>
      </c>
      <c r="F135" s="54"/>
      <c r="G135" s="53"/>
      <c r="H135" s="55"/>
      <c r="I135" s="55"/>
      <c r="J135" s="55"/>
      <c r="K135" s="56"/>
      <c r="L135" s="57"/>
      <c r="M135" s="58"/>
    </row>
    <row r="136" spans="1:13" s="15" customFormat="1" x14ac:dyDescent="0.25">
      <c r="A136" s="51"/>
      <c r="B136" s="52" t="s">
        <v>219</v>
      </c>
      <c r="C136" s="53"/>
      <c r="D136" s="53" t="s">
        <v>44</v>
      </c>
      <c r="E136" s="53" t="s">
        <v>25</v>
      </c>
      <c r="F136" s="54"/>
      <c r="G136" s="53"/>
      <c r="H136" s="55"/>
      <c r="I136" s="55"/>
      <c r="J136" s="55"/>
      <c r="K136" s="56"/>
      <c r="L136" s="57"/>
      <c r="M136" s="58"/>
    </row>
    <row r="137" spans="1:13" s="15" customFormat="1" x14ac:dyDescent="0.25">
      <c r="A137" s="51"/>
      <c r="B137" s="52" t="s">
        <v>220</v>
      </c>
      <c r="C137" s="53"/>
      <c r="D137" s="53" t="s">
        <v>44</v>
      </c>
      <c r="E137" s="53" t="s">
        <v>25</v>
      </c>
      <c r="F137" s="54"/>
      <c r="G137" s="53"/>
      <c r="H137" s="55"/>
      <c r="I137" s="55"/>
      <c r="J137" s="55"/>
      <c r="K137" s="56"/>
      <c r="L137" s="57"/>
      <c r="M137" s="58"/>
    </row>
    <row r="138" spans="1:13" s="15" customFormat="1" x14ac:dyDescent="0.25">
      <c r="A138" s="51"/>
      <c r="B138" s="52" t="s">
        <v>221</v>
      </c>
      <c r="C138" s="53"/>
      <c r="D138" s="53" t="s">
        <v>44</v>
      </c>
      <c r="E138" s="53" t="s">
        <v>25</v>
      </c>
      <c r="F138" s="54"/>
      <c r="G138" s="53"/>
      <c r="H138" s="55"/>
      <c r="I138" s="55"/>
      <c r="J138" s="55"/>
      <c r="K138" s="56"/>
      <c r="L138" s="57"/>
      <c r="M138" s="58"/>
    </row>
    <row r="139" spans="1:13" s="15" customFormat="1" x14ac:dyDescent="0.25">
      <c r="A139" s="51"/>
      <c r="B139" s="70" t="s">
        <v>222</v>
      </c>
      <c r="C139" s="53"/>
      <c r="D139" s="53" t="s">
        <v>44</v>
      </c>
      <c r="E139" s="53" t="s">
        <v>25</v>
      </c>
      <c r="F139" s="54"/>
      <c r="G139" s="53"/>
      <c r="H139" s="55"/>
      <c r="I139" s="55"/>
      <c r="J139" s="55"/>
      <c r="K139" s="56"/>
      <c r="L139" s="57"/>
      <c r="M139" s="58"/>
    </row>
    <row r="140" spans="1:13" s="15" customFormat="1" x14ac:dyDescent="0.25">
      <c r="A140" s="51"/>
      <c r="B140" s="70" t="s">
        <v>223</v>
      </c>
      <c r="C140" s="53"/>
      <c r="D140" s="53" t="s">
        <v>44</v>
      </c>
      <c r="E140" s="53" t="s">
        <v>21</v>
      </c>
      <c r="F140" s="54"/>
      <c r="G140" s="53"/>
      <c r="H140" s="55"/>
      <c r="I140" s="55"/>
      <c r="J140" s="55"/>
      <c r="K140" s="56"/>
      <c r="L140" s="57"/>
      <c r="M140" s="58"/>
    </row>
    <row r="141" spans="1:13" s="15" customFormat="1" x14ac:dyDescent="0.25">
      <c r="A141" s="51"/>
      <c r="B141" s="52" t="s">
        <v>224</v>
      </c>
      <c r="C141" s="53"/>
      <c r="D141" s="53" t="s">
        <v>44</v>
      </c>
      <c r="E141" s="53" t="s">
        <v>25</v>
      </c>
      <c r="F141" s="54"/>
      <c r="G141" s="53"/>
      <c r="H141" s="55"/>
      <c r="I141" s="55"/>
      <c r="J141" s="55"/>
      <c r="K141" s="56"/>
      <c r="L141" s="57"/>
      <c r="M141" s="58"/>
    </row>
    <row r="142" spans="1:13" s="15" customFormat="1" x14ac:dyDescent="0.25">
      <c r="A142" s="51"/>
      <c r="B142" s="52" t="s">
        <v>225</v>
      </c>
      <c r="C142" s="53"/>
      <c r="D142" s="53" t="s">
        <v>44</v>
      </c>
      <c r="E142" s="53" t="s">
        <v>25</v>
      </c>
      <c r="F142" s="54"/>
      <c r="G142" s="53"/>
      <c r="H142" s="55"/>
      <c r="I142" s="55"/>
      <c r="J142" s="55"/>
      <c r="K142" s="56"/>
      <c r="L142" s="57"/>
      <c r="M142" s="58"/>
    </row>
    <row r="143" spans="1:13" s="15" customFormat="1" x14ac:dyDescent="0.25">
      <c r="A143" s="51"/>
      <c r="B143" s="52" t="s">
        <v>226</v>
      </c>
      <c r="C143" s="53"/>
      <c r="D143" s="53" t="s">
        <v>44</v>
      </c>
      <c r="E143" s="53" t="s">
        <v>25</v>
      </c>
      <c r="F143" s="54"/>
      <c r="G143" s="53"/>
      <c r="H143" s="55"/>
      <c r="I143" s="55"/>
      <c r="J143" s="55"/>
      <c r="K143" s="56"/>
      <c r="L143" s="57"/>
      <c r="M143" s="58"/>
    </row>
    <row r="144" spans="1:13" s="15" customFormat="1" ht="49.5" customHeight="1" x14ac:dyDescent="0.25">
      <c r="A144" s="50" t="s">
        <v>227</v>
      </c>
      <c r="B144" s="71" t="s">
        <v>228</v>
      </c>
      <c r="C144" s="22" t="s">
        <v>229</v>
      </c>
      <c r="D144" s="22" t="s">
        <v>44</v>
      </c>
      <c r="E144" s="22" t="s">
        <v>25</v>
      </c>
      <c r="F144" s="23">
        <v>6</v>
      </c>
      <c r="G144" s="22" t="s">
        <v>230</v>
      </c>
      <c r="H144" s="11"/>
      <c r="I144" s="159"/>
      <c r="J144" s="11"/>
      <c r="K144" s="13">
        <f t="shared" ref="K144" si="27">H144*J144</f>
        <v>0</v>
      </c>
      <c r="L144" s="13">
        <f t="shared" ref="L144" si="28">K144*1.04712</f>
        <v>0</v>
      </c>
      <c r="M144" s="174">
        <f t="shared" ref="M144" si="29">IFERROR((F144/H144)*L144,0)</f>
        <v>0</v>
      </c>
    </row>
    <row r="145" spans="1:13" s="15" customFormat="1" x14ac:dyDescent="0.25">
      <c r="A145" s="51"/>
      <c r="B145" s="52" t="s">
        <v>231</v>
      </c>
      <c r="C145" s="53"/>
      <c r="D145" s="53" t="s">
        <v>44</v>
      </c>
      <c r="E145" s="53" t="s">
        <v>25</v>
      </c>
      <c r="F145" s="54"/>
      <c r="G145" s="53"/>
      <c r="H145" s="55"/>
      <c r="I145" s="55"/>
      <c r="J145" s="55"/>
      <c r="K145" s="56"/>
      <c r="L145" s="57"/>
      <c r="M145" s="58"/>
    </row>
    <row r="146" spans="1:13" s="15" customFormat="1" x14ac:dyDescent="0.25">
      <c r="A146" s="51"/>
      <c r="B146" s="52" t="s">
        <v>232</v>
      </c>
      <c r="C146" s="53"/>
      <c r="D146" s="53" t="s">
        <v>44</v>
      </c>
      <c r="E146" s="53" t="s">
        <v>25</v>
      </c>
      <c r="F146" s="54"/>
      <c r="G146" s="53"/>
      <c r="H146" s="55"/>
      <c r="I146" s="55"/>
      <c r="J146" s="55"/>
      <c r="K146" s="56"/>
      <c r="L146" s="57"/>
      <c r="M146" s="58"/>
    </row>
    <row r="147" spans="1:13" s="15" customFormat="1" x14ac:dyDescent="0.25">
      <c r="A147" s="51"/>
      <c r="B147" s="52" t="s">
        <v>233</v>
      </c>
      <c r="C147" s="53"/>
      <c r="D147" s="53" t="s">
        <v>44</v>
      </c>
      <c r="E147" s="53" t="s">
        <v>25</v>
      </c>
      <c r="F147" s="54"/>
      <c r="G147" s="53"/>
      <c r="H147" s="55"/>
      <c r="I147" s="55"/>
      <c r="J147" s="55"/>
      <c r="K147" s="56"/>
      <c r="L147" s="57"/>
      <c r="M147" s="58"/>
    </row>
    <row r="148" spans="1:13" s="15" customFormat="1" x14ac:dyDescent="0.25">
      <c r="A148" s="51"/>
      <c r="B148" s="52" t="s">
        <v>234</v>
      </c>
      <c r="C148" s="53"/>
      <c r="D148" s="53" t="s">
        <v>44</v>
      </c>
      <c r="E148" s="53" t="s">
        <v>25</v>
      </c>
      <c r="F148" s="54"/>
      <c r="G148" s="53"/>
      <c r="H148" s="55"/>
      <c r="I148" s="55"/>
      <c r="J148" s="55"/>
      <c r="K148" s="56"/>
      <c r="L148" s="57"/>
      <c r="M148" s="58"/>
    </row>
    <row r="149" spans="1:13" s="15" customFormat="1" x14ac:dyDescent="0.25">
      <c r="A149" s="51"/>
      <c r="B149" s="52" t="s">
        <v>235</v>
      </c>
      <c r="C149" s="53"/>
      <c r="D149" s="53" t="s">
        <v>44</v>
      </c>
      <c r="E149" s="53" t="s">
        <v>25</v>
      </c>
      <c r="F149" s="54"/>
      <c r="G149" s="53"/>
      <c r="H149" s="55"/>
      <c r="I149" s="55"/>
      <c r="J149" s="55"/>
      <c r="K149" s="56"/>
      <c r="L149" s="57"/>
      <c r="M149" s="58"/>
    </row>
    <row r="150" spans="1:13" s="15" customFormat="1" x14ac:dyDescent="0.25">
      <c r="A150" s="51"/>
      <c r="B150" s="52" t="s">
        <v>236</v>
      </c>
      <c r="C150" s="53"/>
      <c r="D150" s="53" t="s">
        <v>44</v>
      </c>
      <c r="E150" s="53" t="s">
        <v>25</v>
      </c>
      <c r="F150" s="54"/>
      <c r="G150" s="53"/>
      <c r="H150" s="55"/>
      <c r="I150" s="55"/>
      <c r="J150" s="55"/>
      <c r="K150" s="56"/>
      <c r="L150" s="57"/>
      <c r="M150" s="58"/>
    </row>
    <row r="151" spans="1:13" s="15" customFormat="1" x14ac:dyDescent="0.25">
      <c r="A151" s="51"/>
      <c r="B151" s="52" t="s">
        <v>237</v>
      </c>
      <c r="C151" s="53"/>
      <c r="D151" s="53" t="s">
        <v>44</v>
      </c>
      <c r="E151" s="53" t="s">
        <v>25</v>
      </c>
      <c r="F151" s="54"/>
      <c r="G151" s="53"/>
      <c r="H151" s="55"/>
      <c r="I151" s="55"/>
      <c r="J151" s="55"/>
      <c r="K151" s="56"/>
      <c r="L151" s="57"/>
      <c r="M151" s="58"/>
    </row>
    <row r="152" spans="1:13" s="15" customFormat="1" x14ac:dyDescent="0.25">
      <c r="A152" s="51"/>
      <c r="B152" s="52" t="s">
        <v>238</v>
      </c>
      <c r="C152" s="53"/>
      <c r="D152" s="53" t="s">
        <v>44</v>
      </c>
      <c r="E152" s="53" t="s">
        <v>25</v>
      </c>
      <c r="F152" s="54"/>
      <c r="G152" s="53"/>
      <c r="H152" s="55"/>
      <c r="I152" s="55"/>
      <c r="J152" s="55"/>
      <c r="K152" s="56"/>
      <c r="L152" s="57"/>
      <c r="M152" s="58"/>
    </row>
    <row r="153" spans="1:13" s="15" customFormat="1" ht="40.5" customHeight="1" x14ac:dyDescent="0.25">
      <c r="A153" s="50" t="s">
        <v>239</v>
      </c>
      <c r="B153" s="50" t="s">
        <v>240</v>
      </c>
      <c r="C153" s="17" t="s">
        <v>175</v>
      </c>
      <c r="D153" s="9" t="s">
        <v>44</v>
      </c>
      <c r="E153" s="9" t="s">
        <v>25</v>
      </c>
      <c r="F153" s="10">
        <v>15</v>
      </c>
      <c r="G153" s="9" t="s">
        <v>28</v>
      </c>
      <c r="H153" s="11"/>
      <c r="I153" s="159"/>
      <c r="J153" s="11"/>
      <c r="K153" s="13">
        <f t="shared" ref="K153" si="30">H153*J153</f>
        <v>0</v>
      </c>
      <c r="L153" s="13">
        <f t="shared" ref="L153" si="31">K153*1.04712</f>
        <v>0</v>
      </c>
      <c r="M153" s="174">
        <f>IFERROR((F153/H153)*L153,0)</f>
        <v>0</v>
      </c>
    </row>
    <row r="154" spans="1:13" s="15" customFormat="1" x14ac:dyDescent="0.25">
      <c r="A154" s="51"/>
      <c r="B154" s="59" t="s">
        <v>241</v>
      </c>
      <c r="C154" s="53"/>
      <c r="D154" s="53" t="s">
        <v>44</v>
      </c>
      <c r="E154" s="53" t="s">
        <v>25</v>
      </c>
      <c r="F154" s="54"/>
      <c r="G154" s="53"/>
      <c r="H154" s="55"/>
      <c r="I154" s="55"/>
      <c r="J154" s="55"/>
      <c r="K154" s="56"/>
      <c r="L154" s="57"/>
      <c r="M154" s="58"/>
    </row>
    <row r="155" spans="1:13" s="15" customFormat="1" x14ac:dyDescent="0.25">
      <c r="A155" s="51"/>
      <c r="B155" s="59" t="s">
        <v>242</v>
      </c>
      <c r="C155" s="53"/>
      <c r="D155" s="53" t="s">
        <v>44</v>
      </c>
      <c r="E155" s="53" t="s">
        <v>25</v>
      </c>
      <c r="F155" s="54"/>
      <c r="G155" s="53"/>
      <c r="H155" s="55"/>
      <c r="I155" s="55"/>
      <c r="J155" s="55"/>
      <c r="K155" s="56"/>
      <c r="L155" s="57"/>
      <c r="M155" s="58"/>
    </row>
    <row r="156" spans="1:13" s="15" customFormat="1" x14ac:dyDescent="0.25">
      <c r="A156" s="51"/>
      <c r="B156" s="59" t="s">
        <v>243</v>
      </c>
      <c r="C156" s="53"/>
      <c r="D156" s="53" t="s">
        <v>44</v>
      </c>
      <c r="E156" s="53" t="s">
        <v>25</v>
      </c>
      <c r="F156" s="54"/>
      <c r="G156" s="53"/>
      <c r="H156" s="55"/>
      <c r="I156" s="55"/>
      <c r="J156" s="55"/>
      <c r="K156" s="56"/>
      <c r="L156" s="57"/>
      <c r="M156" s="58"/>
    </row>
    <row r="157" spans="1:13" s="15" customFormat="1" x14ac:dyDescent="0.25">
      <c r="A157" s="51"/>
      <c r="B157" s="59" t="s">
        <v>244</v>
      </c>
      <c r="C157" s="53"/>
      <c r="D157" s="53" t="s">
        <v>44</v>
      </c>
      <c r="E157" s="53" t="s">
        <v>25</v>
      </c>
      <c r="F157" s="54"/>
      <c r="G157" s="53"/>
      <c r="H157" s="55"/>
      <c r="I157" s="55"/>
      <c r="J157" s="55"/>
      <c r="K157" s="56"/>
      <c r="L157" s="57"/>
      <c r="M157" s="58"/>
    </row>
    <row r="158" spans="1:13" s="15" customFormat="1" x14ac:dyDescent="0.25">
      <c r="A158" s="51"/>
      <c r="B158" s="59" t="s">
        <v>245</v>
      </c>
      <c r="C158" s="53"/>
      <c r="D158" s="53" t="s">
        <v>44</v>
      </c>
      <c r="E158" s="53" t="s">
        <v>25</v>
      </c>
      <c r="F158" s="54"/>
      <c r="G158" s="53"/>
      <c r="H158" s="55"/>
      <c r="I158" s="55"/>
      <c r="J158" s="55"/>
      <c r="K158" s="56"/>
      <c r="L158" s="57"/>
      <c r="M158" s="58"/>
    </row>
    <row r="159" spans="1:13" s="15" customFormat="1" x14ac:dyDescent="0.25">
      <c r="A159" s="51"/>
      <c r="B159" s="59" t="s">
        <v>246</v>
      </c>
      <c r="C159" s="53"/>
      <c r="D159" s="53" t="s">
        <v>44</v>
      </c>
      <c r="E159" s="53" t="s">
        <v>25</v>
      </c>
      <c r="F159" s="54"/>
      <c r="G159" s="53"/>
      <c r="H159" s="55"/>
      <c r="I159" s="55"/>
      <c r="J159" s="55"/>
      <c r="K159" s="56"/>
      <c r="L159" s="57"/>
      <c r="M159" s="58"/>
    </row>
    <row r="160" spans="1:13" s="15" customFormat="1" x14ac:dyDescent="0.25">
      <c r="A160" s="51"/>
      <c r="B160" s="59" t="s">
        <v>247</v>
      </c>
      <c r="C160" s="53"/>
      <c r="D160" s="53" t="s">
        <v>44</v>
      </c>
      <c r="E160" s="53" t="s">
        <v>25</v>
      </c>
      <c r="F160" s="54"/>
      <c r="G160" s="53"/>
      <c r="H160" s="55"/>
      <c r="I160" s="55"/>
      <c r="J160" s="55"/>
      <c r="K160" s="56"/>
      <c r="L160" s="57"/>
      <c r="M160" s="58"/>
    </row>
    <row r="161" spans="1:13" s="15" customFormat="1" x14ac:dyDescent="0.25">
      <c r="A161" s="51"/>
      <c r="B161" s="59" t="s">
        <v>248</v>
      </c>
      <c r="C161" s="53"/>
      <c r="D161" s="53" t="s">
        <v>44</v>
      </c>
      <c r="E161" s="53" t="s">
        <v>25</v>
      </c>
      <c r="F161" s="54"/>
      <c r="G161" s="53"/>
      <c r="H161" s="55"/>
      <c r="I161" s="55"/>
      <c r="J161" s="55"/>
      <c r="K161" s="56"/>
      <c r="L161" s="57"/>
      <c r="M161" s="58"/>
    </row>
    <row r="162" spans="1:13" s="15" customFormat="1" x14ac:dyDescent="0.25">
      <c r="A162" s="51"/>
      <c r="B162" s="59" t="s">
        <v>249</v>
      </c>
      <c r="C162" s="53"/>
      <c r="D162" s="53" t="s">
        <v>44</v>
      </c>
      <c r="E162" s="53" t="s">
        <v>25</v>
      </c>
      <c r="F162" s="54"/>
      <c r="G162" s="53"/>
      <c r="H162" s="55"/>
      <c r="I162" s="55"/>
      <c r="J162" s="55"/>
      <c r="K162" s="56"/>
      <c r="L162" s="57"/>
      <c r="M162" s="58"/>
    </row>
    <row r="163" spans="1:13" s="15" customFormat="1" x14ac:dyDescent="0.25">
      <c r="A163" s="51"/>
      <c r="B163" s="59" t="s">
        <v>250</v>
      </c>
      <c r="C163" s="53"/>
      <c r="D163" s="53" t="s">
        <v>44</v>
      </c>
      <c r="E163" s="53" t="s">
        <v>25</v>
      </c>
      <c r="F163" s="54"/>
      <c r="G163" s="53"/>
      <c r="H163" s="55"/>
      <c r="I163" s="55"/>
      <c r="J163" s="55"/>
      <c r="K163" s="56"/>
      <c r="L163" s="57"/>
      <c r="M163" s="58"/>
    </row>
    <row r="164" spans="1:13" s="15" customFormat="1" x14ac:dyDescent="0.25">
      <c r="A164" s="51"/>
      <c r="B164" s="59" t="s">
        <v>251</v>
      </c>
      <c r="C164" s="53"/>
      <c r="D164" s="53" t="s">
        <v>44</v>
      </c>
      <c r="E164" s="53" t="s">
        <v>25</v>
      </c>
      <c r="F164" s="54"/>
      <c r="G164" s="53"/>
      <c r="H164" s="55"/>
      <c r="I164" s="55"/>
      <c r="J164" s="55"/>
      <c r="K164" s="56"/>
      <c r="L164" s="57"/>
      <c r="M164" s="58"/>
    </row>
    <row r="165" spans="1:13" s="15" customFormat="1" x14ac:dyDescent="0.25">
      <c r="A165" s="51"/>
      <c r="B165" s="59" t="s">
        <v>252</v>
      </c>
      <c r="C165" s="53"/>
      <c r="D165" s="53" t="s">
        <v>44</v>
      </c>
      <c r="E165" s="53" t="s">
        <v>25</v>
      </c>
      <c r="F165" s="54"/>
      <c r="G165" s="53"/>
      <c r="H165" s="55"/>
      <c r="I165" s="55"/>
      <c r="J165" s="55"/>
      <c r="K165" s="56"/>
      <c r="L165" s="57"/>
      <c r="M165" s="58"/>
    </row>
    <row r="166" spans="1:13" s="15" customFormat="1" x14ac:dyDescent="0.25">
      <c r="A166" s="51"/>
      <c r="B166" s="59" t="s">
        <v>253</v>
      </c>
      <c r="C166" s="53"/>
      <c r="D166" s="53" t="s">
        <v>44</v>
      </c>
      <c r="E166" s="53" t="s">
        <v>25</v>
      </c>
      <c r="F166" s="54"/>
      <c r="G166" s="53"/>
      <c r="H166" s="55"/>
      <c r="I166" s="55"/>
      <c r="J166" s="55"/>
      <c r="K166" s="56"/>
      <c r="L166" s="57"/>
      <c r="M166" s="58"/>
    </row>
    <row r="167" spans="1:13" s="15" customFormat="1" x14ac:dyDescent="0.25">
      <c r="A167" s="51"/>
      <c r="B167" s="59" t="s">
        <v>254</v>
      </c>
      <c r="C167" s="53"/>
      <c r="D167" s="53" t="s">
        <v>44</v>
      </c>
      <c r="E167" s="53" t="s">
        <v>25</v>
      </c>
      <c r="F167" s="54"/>
      <c r="G167" s="53"/>
      <c r="H167" s="55"/>
      <c r="I167" s="55"/>
      <c r="J167" s="55"/>
      <c r="K167" s="56"/>
      <c r="L167" s="57"/>
      <c r="M167" s="58"/>
    </row>
    <row r="168" spans="1:13" s="15" customFormat="1" x14ac:dyDescent="0.25">
      <c r="A168" s="51"/>
      <c r="B168" s="59" t="s">
        <v>255</v>
      </c>
      <c r="C168" s="53"/>
      <c r="D168" s="53" t="s">
        <v>44</v>
      </c>
      <c r="E168" s="53" t="s">
        <v>25</v>
      </c>
      <c r="F168" s="54"/>
      <c r="G168" s="53"/>
      <c r="H168" s="55"/>
      <c r="I168" s="55"/>
      <c r="J168" s="55"/>
      <c r="K168" s="56"/>
      <c r="L168" s="57"/>
      <c r="M168" s="58"/>
    </row>
    <row r="169" spans="1:13" s="66" customFormat="1" x14ac:dyDescent="0.25">
      <c r="A169" s="51"/>
      <c r="B169" s="59" t="s">
        <v>256</v>
      </c>
      <c r="C169" s="53"/>
      <c r="D169" s="53" t="s">
        <v>44</v>
      </c>
      <c r="E169" s="53" t="s">
        <v>25</v>
      </c>
      <c r="F169" s="54"/>
      <c r="G169" s="53"/>
      <c r="H169" s="55"/>
      <c r="I169" s="55"/>
      <c r="J169" s="55"/>
      <c r="K169" s="56"/>
      <c r="L169" s="57"/>
      <c r="M169" s="58"/>
    </row>
    <row r="170" spans="1:13" s="66" customFormat="1" x14ac:dyDescent="0.25">
      <c r="A170" s="51"/>
      <c r="B170" s="59" t="s">
        <v>257</v>
      </c>
      <c r="C170" s="53"/>
      <c r="D170" s="53" t="s">
        <v>44</v>
      </c>
      <c r="E170" s="53" t="s">
        <v>25</v>
      </c>
      <c r="F170" s="54"/>
      <c r="G170" s="53"/>
      <c r="H170" s="55"/>
      <c r="I170" s="55"/>
      <c r="J170" s="55"/>
      <c r="K170" s="56"/>
      <c r="L170" s="57"/>
      <c r="M170" s="58"/>
    </row>
    <row r="171" spans="1:13" s="66" customFormat="1" x14ac:dyDescent="0.25">
      <c r="A171" s="51"/>
      <c r="B171" s="59" t="s">
        <v>258</v>
      </c>
      <c r="C171" s="53"/>
      <c r="D171" s="53" t="s">
        <v>44</v>
      </c>
      <c r="E171" s="53" t="s">
        <v>25</v>
      </c>
      <c r="F171" s="54"/>
      <c r="G171" s="53"/>
      <c r="H171" s="55"/>
      <c r="I171" s="55"/>
      <c r="J171" s="55"/>
      <c r="K171" s="56"/>
      <c r="L171" s="57"/>
      <c r="M171" s="58"/>
    </row>
    <row r="172" spans="1:13" s="66" customFormat="1" x14ac:dyDescent="0.25">
      <c r="A172" s="51"/>
      <c r="B172" s="59" t="s">
        <v>259</v>
      </c>
      <c r="C172" s="53"/>
      <c r="D172" s="53" t="s">
        <v>44</v>
      </c>
      <c r="E172" s="53" t="s">
        <v>25</v>
      </c>
      <c r="F172" s="54"/>
      <c r="G172" s="53"/>
      <c r="H172" s="55"/>
      <c r="I172" s="55"/>
      <c r="J172" s="55"/>
      <c r="K172" s="56"/>
      <c r="L172" s="57"/>
      <c r="M172" s="58"/>
    </row>
    <row r="173" spans="1:13" s="66" customFormat="1" x14ac:dyDescent="0.25">
      <c r="A173" s="51"/>
      <c r="B173" s="59" t="s">
        <v>260</v>
      </c>
      <c r="C173" s="53"/>
      <c r="D173" s="53" t="s">
        <v>44</v>
      </c>
      <c r="E173" s="53" t="s">
        <v>25</v>
      </c>
      <c r="F173" s="54"/>
      <c r="G173" s="53"/>
      <c r="H173" s="55"/>
      <c r="I173" s="55"/>
      <c r="J173" s="55"/>
      <c r="K173" s="56"/>
      <c r="L173" s="57"/>
      <c r="M173" s="58"/>
    </row>
    <row r="174" spans="1:13" s="66" customFormat="1" x14ac:dyDescent="0.25">
      <c r="A174" s="51"/>
      <c r="B174" s="59" t="s">
        <v>261</v>
      </c>
      <c r="C174" s="53"/>
      <c r="D174" s="53" t="s">
        <v>44</v>
      </c>
      <c r="E174" s="53" t="s">
        <v>25</v>
      </c>
      <c r="F174" s="54"/>
      <c r="G174" s="53"/>
      <c r="H174" s="55"/>
      <c r="I174" s="55"/>
      <c r="J174" s="55"/>
      <c r="K174" s="56"/>
      <c r="L174" s="57"/>
      <c r="M174" s="58"/>
    </row>
    <row r="175" spans="1:13" s="66" customFormat="1" x14ac:dyDescent="0.25">
      <c r="A175" s="51"/>
      <c r="B175" s="59" t="s">
        <v>262</v>
      </c>
      <c r="C175" s="53"/>
      <c r="D175" s="53" t="s">
        <v>44</v>
      </c>
      <c r="E175" s="53" t="s">
        <v>25</v>
      </c>
      <c r="F175" s="54"/>
      <c r="G175" s="53"/>
      <c r="H175" s="55"/>
      <c r="I175" s="55"/>
      <c r="J175" s="55"/>
      <c r="K175" s="56"/>
      <c r="L175" s="57"/>
      <c r="M175" s="58"/>
    </row>
    <row r="176" spans="1:13" s="66" customFormat="1" x14ac:dyDescent="0.25">
      <c r="A176" s="51"/>
      <c r="B176" s="59" t="s">
        <v>263</v>
      </c>
      <c r="C176" s="53"/>
      <c r="D176" s="53" t="s">
        <v>44</v>
      </c>
      <c r="E176" s="53" t="s">
        <v>25</v>
      </c>
      <c r="F176" s="54"/>
      <c r="G176" s="53"/>
      <c r="H176" s="55"/>
      <c r="I176" s="55"/>
      <c r="J176" s="55"/>
      <c r="K176" s="56"/>
      <c r="L176" s="57"/>
      <c r="M176" s="58"/>
    </row>
    <row r="177" spans="1:13" s="66" customFormat="1" x14ac:dyDescent="0.25">
      <c r="A177" s="51"/>
      <c r="B177" s="59" t="s">
        <v>264</v>
      </c>
      <c r="C177" s="53"/>
      <c r="D177" s="53" t="s">
        <v>44</v>
      </c>
      <c r="E177" s="53" t="s">
        <v>25</v>
      </c>
      <c r="F177" s="54"/>
      <c r="G177" s="53"/>
      <c r="H177" s="55"/>
      <c r="I177" s="55"/>
      <c r="J177" s="55"/>
      <c r="K177" s="56"/>
      <c r="L177" s="57"/>
      <c r="M177" s="58"/>
    </row>
    <row r="178" spans="1:13" s="66" customFormat="1" x14ac:dyDescent="0.25">
      <c r="A178" s="51"/>
      <c r="B178" s="59" t="s">
        <v>265</v>
      </c>
      <c r="C178" s="53"/>
      <c r="D178" s="53" t="s">
        <v>44</v>
      </c>
      <c r="E178" s="53" t="s">
        <v>25</v>
      </c>
      <c r="F178" s="54"/>
      <c r="G178" s="53"/>
      <c r="H178" s="55"/>
      <c r="I178" s="55"/>
      <c r="J178" s="55"/>
      <c r="K178" s="56"/>
      <c r="L178" s="57"/>
      <c r="M178" s="58"/>
    </row>
    <row r="179" spans="1:13" s="66" customFormat="1" x14ac:dyDescent="0.25">
      <c r="A179" s="51"/>
      <c r="B179" s="59" t="s">
        <v>266</v>
      </c>
      <c r="C179" s="53"/>
      <c r="D179" s="53" t="s">
        <v>44</v>
      </c>
      <c r="E179" s="53" t="s">
        <v>25</v>
      </c>
      <c r="F179" s="54"/>
      <c r="G179" s="53"/>
      <c r="H179" s="55"/>
      <c r="I179" s="55"/>
      <c r="J179" s="55"/>
      <c r="K179" s="56"/>
      <c r="L179" s="57"/>
      <c r="M179" s="58"/>
    </row>
    <row r="180" spans="1:13" s="66" customFormat="1" x14ac:dyDescent="0.25">
      <c r="A180" s="51"/>
      <c r="B180" s="59" t="s">
        <v>267</v>
      </c>
      <c r="C180" s="53"/>
      <c r="D180" s="53" t="s">
        <v>44</v>
      </c>
      <c r="E180" s="53" t="s">
        <v>25</v>
      </c>
      <c r="F180" s="54"/>
      <c r="G180" s="53"/>
      <c r="H180" s="55"/>
      <c r="I180" s="55"/>
      <c r="J180" s="55"/>
      <c r="K180" s="56"/>
      <c r="L180" s="57"/>
      <c r="M180" s="58"/>
    </row>
    <row r="181" spans="1:13" s="66" customFormat="1" x14ac:dyDescent="0.25">
      <c r="A181" s="51"/>
      <c r="B181" s="59" t="s">
        <v>268</v>
      </c>
      <c r="C181" s="53"/>
      <c r="D181" s="53" t="s">
        <v>44</v>
      </c>
      <c r="E181" s="53" t="s">
        <v>25</v>
      </c>
      <c r="F181" s="54"/>
      <c r="G181" s="53"/>
      <c r="H181" s="55"/>
      <c r="I181" s="55"/>
      <c r="J181" s="55"/>
      <c r="K181" s="56"/>
      <c r="L181" s="57"/>
      <c r="M181" s="58"/>
    </row>
    <row r="182" spans="1:13" s="66" customFormat="1" x14ac:dyDescent="0.25">
      <c r="A182" s="51"/>
      <c r="B182" s="59" t="s">
        <v>269</v>
      </c>
      <c r="C182" s="53"/>
      <c r="D182" s="53" t="s">
        <v>44</v>
      </c>
      <c r="E182" s="53" t="s">
        <v>25</v>
      </c>
      <c r="F182" s="54"/>
      <c r="G182" s="53"/>
      <c r="H182" s="55"/>
      <c r="I182" s="55"/>
      <c r="J182" s="55"/>
      <c r="K182" s="56"/>
      <c r="L182" s="57"/>
      <c r="M182" s="58"/>
    </row>
    <row r="183" spans="1:13" s="15" customFormat="1" x14ac:dyDescent="0.25">
      <c r="A183" s="51"/>
      <c r="B183" s="59" t="s">
        <v>270</v>
      </c>
      <c r="C183" s="53"/>
      <c r="D183" s="53" t="s">
        <v>44</v>
      </c>
      <c r="E183" s="53" t="s">
        <v>25</v>
      </c>
      <c r="F183" s="54"/>
      <c r="G183" s="53"/>
      <c r="H183" s="55"/>
      <c r="I183" s="55"/>
      <c r="J183" s="55"/>
      <c r="K183" s="56"/>
      <c r="L183" s="57"/>
      <c r="M183" s="58"/>
    </row>
    <row r="184" spans="1:13" s="15" customFormat="1" x14ac:dyDescent="0.25">
      <c r="A184" s="51"/>
      <c r="B184" s="59" t="s">
        <v>271</v>
      </c>
      <c r="C184" s="53"/>
      <c r="D184" s="53" t="s">
        <v>44</v>
      </c>
      <c r="E184" s="53" t="s">
        <v>25</v>
      </c>
      <c r="F184" s="54"/>
      <c r="G184" s="53"/>
      <c r="H184" s="55"/>
      <c r="I184" s="55"/>
      <c r="J184" s="55"/>
      <c r="K184" s="56"/>
      <c r="L184" s="57"/>
      <c r="M184" s="58"/>
    </row>
    <row r="185" spans="1:13" s="15" customFormat="1" x14ac:dyDescent="0.25">
      <c r="A185" s="51"/>
      <c r="B185" s="59" t="s">
        <v>272</v>
      </c>
      <c r="C185" s="53"/>
      <c r="D185" s="53" t="s">
        <v>44</v>
      </c>
      <c r="E185" s="53" t="s">
        <v>25</v>
      </c>
      <c r="F185" s="54"/>
      <c r="G185" s="53"/>
      <c r="H185" s="55"/>
      <c r="I185" s="55"/>
      <c r="J185" s="55"/>
      <c r="K185" s="56"/>
      <c r="L185" s="57"/>
      <c r="M185" s="58"/>
    </row>
    <row r="186" spans="1:13" s="15" customFormat="1" x14ac:dyDescent="0.25">
      <c r="A186" s="51"/>
      <c r="B186" s="59" t="s">
        <v>273</v>
      </c>
      <c r="C186" s="53"/>
      <c r="D186" s="53" t="s">
        <v>44</v>
      </c>
      <c r="E186" s="53" t="s">
        <v>25</v>
      </c>
      <c r="F186" s="54"/>
      <c r="G186" s="53"/>
      <c r="H186" s="55"/>
      <c r="I186" s="55"/>
      <c r="J186" s="55"/>
      <c r="K186" s="56"/>
      <c r="L186" s="57"/>
      <c r="M186" s="58"/>
    </row>
    <row r="187" spans="1:13" s="15" customFormat="1" x14ac:dyDescent="0.25">
      <c r="A187" s="51"/>
      <c r="B187" s="59" t="s">
        <v>274</v>
      </c>
      <c r="C187" s="53"/>
      <c r="D187" s="53" t="s">
        <v>44</v>
      </c>
      <c r="E187" s="53" t="s">
        <v>25</v>
      </c>
      <c r="F187" s="54"/>
      <c r="G187" s="53"/>
      <c r="H187" s="55"/>
      <c r="I187" s="55"/>
      <c r="J187" s="55"/>
      <c r="K187" s="56"/>
      <c r="L187" s="57"/>
      <c r="M187" s="58"/>
    </row>
    <row r="188" spans="1:13" s="15" customFormat="1" x14ac:dyDescent="0.25">
      <c r="A188" s="51"/>
      <c r="B188" s="59" t="s">
        <v>275</v>
      </c>
      <c r="C188" s="53"/>
      <c r="D188" s="53" t="s">
        <v>44</v>
      </c>
      <c r="E188" s="53" t="s">
        <v>25</v>
      </c>
      <c r="F188" s="54"/>
      <c r="G188" s="53"/>
      <c r="H188" s="55"/>
      <c r="I188" s="55"/>
      <c r="J188" s="55"/>
      <c r="K188" s="56"/>
      <c r="L188" s="57"/>
      <c r="M188" s="58"/>
    </row>
    <row r="189" spans="1:13" s="15" customFormat="1" x14ac:dyDescent="0.25">
      <c r="A189" s="51"/>
      <c r="B189" s="59" t="s">
        <v>276</v>
      </c>
      <c r="C189" s="53"/>
      <c r="D189" s="53" t="s">
        <v>44</v>
      </c>
      <c r="E189" s="53" t="s">
        <v>25</v>
      </c>
      <c r="F189" s="54"/>
      <c r="G189" s="53"/>
      <c r="H189" s="55"/>
      <c r="I189" s="55"/>
      <c r="J189" s="55"/>
      <c r="K189" s="56"/>
      <c r="L189" s="57"/>
      <c r="M189" s="58"/>
    </row>
    <row r="190" spans="1:13" s="15" customFormat="1" x14ac:dyDescent="0.25">
      <c r="A190" s="51"/>
      <c r="B190" s="59" t="s">
        <v>277</v>
      </c>
      <c r="C190" s="53"/>
      <c r="D190" s="53" t="s">
        <v>44</v>
      </c>
      <c r="E190" s="53" t="s">
        <v>25</v>
      </c>
      <c r="F190" s="54"/>
      <c r="G190" s="53"/>
      <c r="H190" s="55"/>
      <c r="I190" s="55"/>
      <c r="J190" s="55"/>
      <c r="K190" s="56"/>
      <c r="L190" s="57"/>
      <c r="M190" s="58"/>
    </row>
    <row r="191" spans="1:13" s="15" customFormat="1" x14ac:dyDescent="0.25">
      <c r="A191" s="51"/>
      <c r="B191" s="59" t="s">
        <v>278</v>
      </c>
      <c r="C191" s="53"/>
      <c r="D191" s="53" t="s">
        <v>44</v>
      </c>
      <c r="E191" s="53" t="s">
        <v>25</v>
      </c>
      <c r="F191" s="54"/>
      <c r="G191" s="53"/>
      <c r="H191" s="55"/>
      <c r="I191" s="55"/>
      <c r="J191" s="55"/>
      <c r="K191" s="56"/>
      <c r="L191" s="57"/>
      <c r="M191" s="58"/>
    </row>
    <row r="192" spans="1:13" s="15" customFormat="1" x14ac:dyDescent="0.25">
      <c r="A192" s="51"/>
      <c r="B192" s="59" t="s">
        <v>279</v>
      </c>
      <c r="C192" s="53"/>
      <c r="D192" s="53" t="s">
        <v>44</v>
      </c>
      <c r="E192" s="53" t="s">
        <v>25</v>
      </c>
      <c r="F192" s="54"/>
      <c r="G192" s="53"/>
      <c r="H192" s="55"/>
      <c r="I192" s="55"/>
      <c r="J192" s="55"/>
      <c r="K192" s="56"/>
      <c r="L192" s="57"/>
      <c r="M192" s="58"/>
    </row>
    <row r="193" spans="1:13" s="15" customFormat="1" x14ac:dyDescent="0.25">
      <c r="A193" s="51"/>
      <c r="B193" s="59" t="s">
        <v>280</v>
      </c>
      <c r="C193" s="53"/>
      <c r="D193" s="53" t="s">
        <v>44</v>
      </c>
      <c r="E193" s="53" t="s">
        <v>25</v>
      </c>
      <c r="F193" s="54"/>
      <c r="G193" s="53"/>
      <c r="H193" s="55"/>
      <c r="I193" s="55"/>
      <c r="J193" s="55"/>
      <c r="K193" s="56"/>
      <c r="L193" s="57"/>
      <c r="M193" s="58"/>
    </row>
    <row r="194" spans="1:13" s="15" customFormat="1" x14ac:dyDescent="0.25">
      <c r="A194" s="51"/>
      <c r="B194" s="59" t="s">
        <v>281</v>
      </c>
      <c r="C194" s="53"/>
      <c r="D194" s="53" t="s">
        <v>44</v>
      </c>
      <c r="E194" s="53" t="s">
        <v>25</v>
      </c>
      <c r="F194" s="54"/>
      <c r="G194" s="53"/>
      <c r="H194" s="55"/>
      <c r="I194" s="55"/>
      <c r="J194" s="55"/>
      <c r="K194" s="56"/>
      <c r="L194" s="57"/>
      <c r="M194" s="58"/>
    </row>
    <row r="195" spans="1:13" s="15" customFormat="1" x14ac:dyDescent="0.25">
      <c r="A195" s="51"/>
      <c r="B195" s="59" t="s">
        <v>282</v>
      </c>
      <c r="C195" s="53"/>
      <c r="D195" s="53" t="s">
        <v>44</v>
      </c>
      <c r="E195" s="53" t="s">
        <v>25</v>
      </c>
      <c r="F195" s="54"/>
      <c r="G195" s="53"/>
      <c r="H195" s="55"/>
      <c r="I195" s="55"/>
      <c r="J195" s="55"/>
      <c r="K195" s="56"/>
      <c r="L195" s="57"/>
      <c r="M195" s="58"/>
    </row>
    <row r="196" spans="1:13" s="15" customFormat="1" x14ac:dyDescent="0.25">
      <c r="A196" s="51"/>
      <c r="B196" s="59" t="s">
        <v>283</v>
      </c>
      <c r="C196" s="53"/>
      <c r="D196" s="53" t="s">
        <v>44</v>
      </c>
      <c r="E196" s="53" t="s">
        <v>25</v>
      </c>
      <c r="F196" s="54"/>
      <c r="G196" s="53"/>
      <c r="H196" s="55"/>
      <c r="I196" s="55"/>
      <c r="J196" s="55"/>
      <c r="K196" s="56"/>
      <c r="L196" s="57"/>
      <c r="M196" s="58"/>
    </row>
    <row r="197" spans="1:13" s="15" customFormat="1" x14ac:dyDescent="0.25">
      <c r="A197" s="51"/>
      <c r="B197" s="59" t="s">
        <v>284</v>
      </c>
      <c r="C197" s="53"/>
      <c r="D197" s="53" t="s">
        <v>44</v>
      </c>
      <c r="E197" s="53" t="s">
        <v>25</v>
      </c>
      <c r="F197" s="54"/>
      <c r="G197" s="53"/>
      <c r="H197" s="55"/>
      <c r="I197" s="55"/>
      <c r="J197" s="55"/>
      <c r="K197" s="56"/>
      <c r="L197" s="57"/>
      <c r="M197" s="58"/>
    </row>
    <row r="198" spans="1:13" s="15" customFormat="1" x14ac:dyDescent="0.25">
      <c r="A198" s="51"/>
      <c r="B198" s="59" t="s">
        <v>285</v>
      </c>
      <c r="C198" s="53"/>
      <c r="D198" s="53" t="s">
        <v>44</v>
      </c>
      <c r="E198" s="53" t="s">
        <v>25</v>
      </c>
      <c r="F198" s="54"/>
      <c r="G198" s="53"/>
      <c r="H198" s="55"/>
      <c r="I198" s="55"/>
      <c r="J198" s="55"/>
      <c r="K198" s="56"/>
      <c r="L198" s="57"/>
      <c r="M198" s="58"/>
    </row>
    <row r="199" spans="1:13" s="15" customFormat="1" x14ac:dyDescent="0.25">
      <c r="A199" s="51"/>
      <c r="B199" s="59" t="s">
        <v>286</v>
      </c>
      <c r="C199" s="53"/>
      <c r="D199" s="53" t="s">
        <v>44</v>
      </c>
      <c r="E199" s="53" t="s">
        <v>25</v>
      </c>
      <c r="F199" s="54"/>
      <c r="G199" s="53"/>
      <c r="H199" s="55"/>
      <c r="I199" s="55"/>
      <c r="J199" s="55"/>
      <c r="K199" s="56"/>
      <c r="L199" s="57"/>
      <c r="M199" s="58"/>
    </row>
    <row r="200" spans="1:13" s="66" customFormat="1" x14ac:dyDescent="0.25">
      <c r="A200" s="51"/>
      <c r="B200" s="59" t="s">
        <v>287</v>
      </c>
      <c r="C200" s="53"/>
      <c r="D200" s="53" t="s">
        <v>44</v>
      </c>
      <c r="E200" s="53" t="s">
        <v>25</v>
      </c>
      <c r="F200" s="54"/>
      <c r="G200" s="53"/>
      <c r="H200" s="55"/>
      <c r="I200" s="55"/>
      <c r="J200" s="55"/>
      <c r="K200" s="56"/>
      <c r="L200" s="57"/>
      <c r="M200" s="58"/>
    </row>
    <row r="201" spans="1:13" s="66" customFormat="1" x14ac:dyDescent="0.25">
      <c r="A201" s="51"/>
      <c r="B201" s="59" t="s">
        <v>288</v>
      </c>
      <c r="C201" s="53"/>
      <c r="D201" s="53" t="s">
        <v>44</v>
      </c>
      <c r="E201" s="53" t="s">
        <v>25</v>
      </c>
      <c r="F201" s="54"/>
      <c r="G201" s="53"/>
      <c r="H201" s="55"/>
      <c r="I201" s="55"/>
      <c r="J201" s="55"/>
      <c r="K201" s="56"/>
      <c r="L201" s="57"/>
      <c r="M201" s="58"/>
    </row>
    <row r="202" spans="1:13" s="66" customFormat="1" x14ac:dyDescent="0.25">
      <c r="A202" s="51"/>
      <c r="B202" s="59" t="s">
        <v>289</v>
      </c>
      <c r="C202" s="53"/>
      <c r="D202" s="53" t="s">
        <v>44</v>
      </c>
      <c r="E202" s="53" t="s">
        <v>25</v>
      </c>
      <c r="F202" s="54"/>
      <c r="G202" s="53"/>
      <c r="H202" s="55"/>
      <c r="I202" s="55"/>
      <c r="J202" s="55"/>
      <c r="K202" s="56"/>
      <c r="L202" s="57"/>
      <c r="M202" s="58"/>
    </row>
    <row r="203" spans="1:13" s="66" customFormat="1" x14ac:dyDescent="0.25">
      <c r="A203" s="51"/>
      <c r="B203" s="59" t="s">
        <v>290</v>
      </c>
      <c r="C203" s="53"/>
      <c r="D203" s="53" t="s">
        <v>44</v>
      </c>
      <c r="E203" s="53" t="s">
        <v>25</v>
      </c>
      <c r="F203" s="54"/>
      <c r="G203" s="53"/>
      <c r="H203" s="55"/>
      <c r="I203" s="55"/>
      <c r="J203" s="55"/>
      <c r="K203" s="56"/>
      <c r="L203" s="57"/>
      <c r="M203" s="58"/>
    </row>
    <row r="204" spans="1:13" s="66" customFormat="1" x14ac:dyDescent="0.25">
      <c r="A204" s="51"/>
      <c r="B204" s="59" t="s">
        <v>291</v>
      </c>
      <c r="C204" s="53"/>
      <c r="D204" s="53" t="s">
        <v>44</v>
      </c>
      <c r="E204" s="53" t="s">
        <v>25</v>
      </c>
      <c r="F204" s="54"/>
      <c r="G204" s="53"/>
      <c r="H204" s="55"/>
      <c r="I204" s="55"/>
      <c r="J204" s="55"/>
      <c r="K204" s="56"/>
      <c r="L204" s="57"/>
      <c r="M204" s="58"/>
    </row>
    <row r="205" spans="1:13" s="66" customFormat="1" x14ac:dyDescent="0.25">
      <c r="A205" s="51"/>
      <c r="B205" s="59" t="s">
        <v>292</v>
      </c>
      <c r="C205" s="53"/>
      <c r="D205" s="53" t="s">
        <v>44</v>
      </c>
      <c r="E205" s="53" t="s">
        <v>25</v>
      </c>
      <c r="F205" s="54"/>
      <c r="G205" s="53"/>
      <c r="H205" s="55"/>
      <c r="I205" s="55"/>
      <c r="J205" s="55"/>
      <c r="K205" s="56"/>
      <c r="L205" s="57"/>
      <c r="M205" s="58"/>
    </row>
    <row r="206" spans="1:13" s="66" customFormat="1" x14ac:dyDescent="0.25">
      <c r="A206" s="51"/>
      <c r="B206" s="59" t="s">
        <v>293</v>
      </c>
      <c r="C206" s="53"/>
      <c r="D206" s="53" t="s">
        <v>44</v>
      </c>
      <c r="E206" s="53" t="s">
        <v>25</v>
      </c>
      <c r="F206" s="54"/>
      <c r="G206" s="53"/>
      <c r="H206" s="55"/>
      <c r="I206" s="55"/>
      <c r="J206" s="55"/>
      <c r="K206" s="56"/>
      <c r="L206" s="57"/>
      <c r="M206" s="58"/>
    </row>
    <row r="207" spans="1:13" s="66" customFormat="1" x14ac:dyDescent="0.25">
      <c r="A207" s="51"/>
      <c r="B207" s="59" t="s">
        <v>294</v>
      </c>
      <c r="C207" s="53"/>
      <c r="D207" s="53" t="s">
        <v>44</v>
      </c>
      <c r="E207" s="53" t="s">
        <v>25</v>
      </c>
      <c r="F207" s="54"/>
      <c r="G207" s="53"/>
      <c r="H207" s="55"/>
      <c r="I207" s="55"/>
      <c r="J207" s="55"/>
      <c r="K207" s="56"/>
      <c r="L207" s="57"/>
      <c r="M207" s="58"/>
    </row>
    <row r="208" spans="1:13" s="66" customFormat="1" x14ac:dyDescent="0.25">
      <c r="A208" s="51"/>
      <c r="B208" s="59" t="s">
        <v>295</v>
      </c>
      <c r="C208" s="53"/>
      <c r="D208" s="53" t="s">
        <v>44</v>
      </c>
      <c r="E208" s="53" t="s">
        <v>25</v>
      </c>
      <c r="F208" s="54"/>
      <c r="G208" s="53"/>
      <c r="H208" s="55"/>
      <c r="I208" s="55"/>
      <c r="J208" s="55"/>
      <c r="K208" s="56"/>
      <c r="L208" s="57"/>
      <c r="M208" s="58"/>
    </row>
    <row r="209" spans="1:13" s="66" customFormat="1" x14ac:dyDescent="0.25">
      <c r="A209" s="51"/>
      <c r="B209" s="59" t="s">
        <v>296</v>
      </c>
      <c r="C209" s="53"/>
      <c r="D209" s="53" t="s">
        <v>44</v>
      </c>
      <c r="E209" s="53" t="s">
        <v>25</v>
      </c>
      <c r="F209" s="54"/>
      <c r="G209" s="53"/>
      <c r="H209" s="55"/>
      <c r="I209" s="55"/>
      <c r="J209" s="55"/>
      <c r="K209" s="56"/>
      <c r="L209" s="57"/>
      <c r="M209" s="58"/>
    </row>
    <row r="210" spans="1:13" s="66" customFormat="1" x14ac:dyDescent="0.25">
      <c r="A210" s="51"/>
      <c r="B210" s="59" t="s">
        <v>297</v>
      </c>
      <c r="C210" s="53"/>
      <c r="D210" s="53" t="s">
        <v>44</v>
      </c>
      <c r="E210" s="53" t="s">
        <v>25</v>
      </c>
      <c r="F210" s="54"/>
      <c r="G210" s="53"/>
      <c r="H210" s="55"/>
      <c r="I210" s="55"/>
      <c r="J210" s="55"/>
      <c r="K210" s="56"/>
      <c r="L210" s="57"/>
      <c r="M210" s="58"/>
    </row>
    <row r="211" spans="1:13" s="66" customFormat="1" x14ac:dyDescent="0.25">
      <c r="A211" s="51"/>
      <c r="B211" s="59" t="s">
        <v>298</v>
      </c>
      <c r="C211" s="53"/>
      <c r="D211" s="53" t="s">
        <v>44</v>
      </c>
      <c r="E211" s="53" t="s">
        <v>25</v>
      </c>
      <c r="F211" s="54"/>
      <c r="G211" s="53"/>
      <c r="H211" s="55"/>
      <c r="I211" s="55"/>
      <c r="J211" s="55"/>
      <c r="K211" s="56"/>
      <c r="L211" s="57"/>
      <c r="M211" s="58"/>
    </row>
    <row r="212" spans="1:13" s="66" customFormat="1" x14ac:dyDescent="0.25">
      <c r="A212" s="51"/>
      <c r="B212" s="59" t="s">
        <v>299</v>
      </c>
      <c r="C212" s="53"/>
      <c r="D212" s="53" t="s">
        <v>44</v>
      </c>
      <c r="E212" s="53" t="s">
        <v>25</v>
      </c>
      <c r="F212" s="54"/>
      <c r="G212" s="53"/>
      <c r="H212" s="55"/>
      <c r="I212" s="55"/>
      <c r="J212" s="55"/>
      <c r="K212" s="56"/>
      <c r="L212" s="57"/>
      <c r="M212" s="58"/>
    </row>
    <row r="213" spans="1:13" s="66" customFormat="1" x14ac:dyDescent="0.25">
      <c r="A213" s="51"/>
      <c r="B213" s="59" t="s">
        <v>300</v>
      </c>
      <c r="C213" s="53"/>
      <c r="D213" s="53" t="s">
        <v>44</v>
      </c>
      <c r="E213" s="53" t="s">
        <v>25</v>
      </c>
      <c r="F213" s="54"/>
      <c r="G213" s="53"/>
      <c r="H213" s="55"/>
      <c r="I213" s="55"/>
      <c r="J213" s="55"/>
      <c r="K213" s="56"/>
      <c r="L213" s="57"/>
      <c r="M213" s="58"/>
    </row>
    <row r="214" spans="1:13" s="15" customFormat="1" x14ac:dyDescent="0.25">
      <c r="A214" s="51"/>
      <c r="B214" s="59" t="s">
        <v>301</v>
      </c>
      <c r="C214" s="53"/>
      <c r="D214" s="53" t="s">
        <v>44</v>
      </c>
      <c r="E214" s="53" t="s">
        <v>25</v>
      </c>
      <c r="F214" s="54"/>
      <c r="G214" s="53"/>
      <c r="H214" s="55"/>
      <c r="I214" s="55"/>
      <c r="J214" s="55"/>
      <c r="K214" s="56"/>
      <c r="L214" s="57"/>
      <c r="M214" s="58"/>
    </row>
    <row r="215" spans="1:13" s="15" customFormat="1" x14ac:dyDescent="0.25">
      <c r="A215" s="51"/>
      <c r="B215" s="59" t="s">
        <v>302</v>
      </c>
      <c r="C215" s="53"/>
      <c r="D215" s="53" t="s">
        <v>44</v>
      </c>
      <c r="E215" s="53" t="s">
        <v>25</v>
      </c>
      <c r="F215" s="54"/>
      <c r="G215" s="53"/>
      <c r="H215" s="55"/>
      <c r="I215" s="55"/>
      <c r="J215" s="55"/>
      <c r="K215" s="56"/>
      <c r="L215" s="57"/>
      <c r="M215" s="58"/>
    </row>
    <row r="216" spans="1:13" s="15" customFormat="1" x14ac:dyDescent="0.25">
      <c r="A216" s="51"/>
      <c r="B216" s="59" t="s">
        <v>303</v>
      </c>
      <c r="C216" s="53"/>
      <c r="D216" s="53" t="s">
        <v>44</v>
      </c>
      <c r="E216" s="53" t="s">
        <v>25</v>
      </c>
      <c r="F216" s="54"/>
      <c r="G216" s="53"/>
      <c r="H216" s="55"/>
      <c r="I216" s="55"/>
      <c r="J216" s="55"/>
      <c r="K216" s="56"/>
      <c r="L216" s="57"/>
      <c r="M216" s="58"/>
    </row>
    <row r="217" spans="1:13" s="15" customFormat="1" x14ac:dyDescent="0.25">
      <c r="A217" s="51"/>
      <c r="B217" s="59" t="s">
        <v>304</v>
      </c>
      <c r="C217" s="53"/>
      <c r="D217" s="53" t="s">
        <v>44</v>
      </c>
      <c r="E217" s="53" t="s">
        <v>25</v>
      </c>
      <c r="F217" s="54"/>
      <c r="G217" s="53"/>
      <c r="H217" s="55"/>
      <c r="I217" s="55"/>
      <c r="J217" s="55"/>
      <c r="K217" s="56"/>
      <c r="L217" s="57"/>
      <c r="M217" s="58"/>
    </row>
    <row r="218" spans="1:13" s="15" customFormat="1" x14ac:dyDescent="0.25">
      <c r="A218" s="51"/>
      <c r="B218" s="59" t="s">
        <v>305</v>
      </c>
      <c r="C218" s="53"/>
      <c r="D218" s="53" t="s">
        <v>44</v>
      </c>
      <c r="E218" s="53" t="s">
        <v>25</v>
      </c>
      <c r="F218" s="54"/>
      <c r="G218" s="53"/>
      <c r="H218" s="55"/>
      <c r="I218" s="55"/>
      <c r="J218" s="55"/>
      <c r="K218" s="56"/>
      <c r="L218" s="57"/>
      <c r="M218" s="58"/>
    </row>
    <row r="219" spans="1:13" s="15" customFormat="1" x14ac:dyDescent="0.25">
      <c r="A219" s="51"/>
      <c r="B219" s="59" t="s">
        <v>306</v>
      </c>
      <c r="C219" s="53"/>
      <c r="D219" s="53" t="s">
        <v>44</v>
      </c>
      <c r="E219" s="53" t="s">
        <v>25</v>
      </c>
      <c r="F219" s="54"/>
      <c r="G219" s="53"/>
      <c r="H219" s="55"/>
      <c r="I219" s="55"/>
      <c r="J219" s="55"/>
      <c r="K219" s="56"/>
      <c r="L219" s="57"/>
      <c r="M219" s="58"/>
    </row>
    <row r="220" spans="1:13" s="15" customFormat="1" x14ac:dyDescent="0.25">
      <c r="A220" s="51"/>
      <c r="B220" s="59" t="s">
        <v>307</v>
      </c>
      <c r="C220" s="53"/>
      <c r="D220" s="53" t="s">
        <v>44</v>
      </c>
      <c r="E220" s="53" t="s">
        <v>25</v>
      </c>
      <c r="F220" s="54"/>
      <c r="G220" s="53"/>
      <c r="H220" s="55"/>
      <c r="I220" s="55"/>
      <c r="J220" s="55"/>
      <c r="K220" s="56"/>
      <c r="L220" s="57"/>
      <c r="M220" s="58"/>
    </row>
    <row r="221" spans="1:13" s="15" customFormat="1" x14ac:dyDescent="0.25">
      <c r="A221" s="51"/>
      <c r="B221" s="59" t="s">
        <v>308</v>
      </c>
      <c r="C221" s="53"/>
      <c r="D221" s="53" t="s">
        <v>44</v>
      </c>
      <c r="E221" s="53" t="s">
        <v>25</v>
      </c>
      <c r="F221" s="54"/>
      <c r="G221" s="53"/>
      <c r="H221" s="55"/>
      <c r="I221" s="55"/>
      <c r="J221" s="55"/>
      <c r="K221" s="56"/>
      <c r="L221" s="57"/>
      <c r="M221" s="58"/>
    </row>
    <row r="222" spans="1:13" s="15" customFormat="1" x14ac:dyDescent="0.25">
      <c r="A222" s="51"/>
      <c r="B222" s="59" t="s">
        <v>309</v>
      </c>
      <c r="C222" s="53"/>
      <c r="D222" s="53" t="s">
        <v>44</v>
      </c>
      <c r="E222" s="53" t="s">
        <v>25</v>
      </c>
      <c r="F222" s="54"/>
      <c r="G222" s="53"/>
      <c r="H222" s="55"/>
      <c r="I222" s="55"/>
      <c r="J222" s="55"/>
      <c r="K222" s="56"/>
      <c r="L222" s="57"/>
      <c r="M222" s="58"/>
    </row>
    <row r="223" spans="1:13" s="15" customFormat="1" x14ac:dyDescent="0.25">
      <c r="A223" s="51"/>
      <c r="B223" s="59" t="s">
        <v>310</v>
      </c>
      <c r="C223" s="53"/>
      <c r="D223" s="53" t="s">
        <v>44</v>
      </c>
      <c r="E223" s="53" t="s">
        <v>25</v>
      </c>
      <c r="F223" s="54"/>
      <c r="G223" s="53"/>
      <c r="H223" s="55"/>
      <c r="I223" s="55"/>
      <c r="J223" s="55"/>
      <c r="K223" s="56"/>
      <c r="L223" s="57"/>
      <c r="M223" s="58"/>
    </row>
    <row r="224" spans="1:13" s="15" customFormat="1" x14ac:dyDescent="0.25">
      <c r="A224" s="51"/>
      <c r="B224" s="59" t="s">
        <v>311</v>
      </c>
      <c r="C224" s="53"/>
      <c r="D224" s="53" t="s">
        <v>44</v>
      </c>
      <c r="E224" s="53" t="s">
        <v>25</v>
      </c>
      <c r="F224" s="54"/>
      <c r="G224" s="53"/>
      <c r="H224" s="55"/>
      <c r="I224" s="55"/>
      <c r="J224" s="55"/>
      <c r="K224" s="56"/>
      <c r="L224" s="57"/>
      <c r="M224" s="58"/>
    </row>
    <row r="225" spans="1:13" s="15" customFormat="1" x14ac:dyDescent="0.25">
      <c r="A225" s="51"/>
      <c r="B225" s="59" t="s">
        <v>312</v>
      </c>
      <c r="C225" s="53"/>
      <c r="D225" s="53" t="s">
        <v>44</v>
      </c>
      <c r="E225" s="53" t="s">
        <v>25</v>
      </c>
      <c r="F225" s="54"/>
      <c r="G225" s="53"/>
      <c r="H225" s="55"/>
      <c r="I225" s="55"/>
      <c r="J225" s="55"/>
      <c r="K225" s="56"/>
      <c r="L225" s="57"/>
      <c r="M225" s="58"/>
    </row>
    <row r="226" spans="1:13" s="15" customFormat="1" x14ac:dyDescent="0.25">
      <c r="A226" s="51"/>
      <c r="B226" s="59" t="s">
        <v>313</v>
      </c>
      <c r="C226" s="53"/>
      <c r="D226" s="53" t="s">
        <v>44</v>
      </c>
      <c r="E226" s="53" t="s">
        <v>25</v>
      </c>
      <c r="F226" s="54"/>
      <c r="G226" s="53"/>
      <c r="H226" s="55"/>
      <c r="I226" s="55"/>
      <c r="J226" s="55"/>
      <c r="K226" s="56"/>
      <c r="L226" s="57"/>
      <c r="M226" s="58"/>
    </row>
    <row r="227" spans="1:13" s="15" customFormat="1" x14ac:dyDescent="0.25">
      <c r="A227" s="51"/>
      <c r="B227" s="59" t="s">
        <v>314</v>
      </c>
      <c r="C227" s="53"/>
      <c r="D227" s="53" t="s">
        <v>44</v>
      </c>
      <c r="E227" s="53" t="s">
        <v>25</v>
      </c>
      <c r="F227" s="54"/>
      <c r="G227" s="53"/>
      <c r="H227" s="55"/>
      <c r="I227" s="55"/>
      <c r="J227" s="55"/>
      <c r="K227" s="56"/>
      <c r="L227" s="57"/>
      <c r="M227" s="58"/>
    </row>
    <row r="228" spans="1:13" s="15" customFormat="1" x14ac:dyDescent="0.25">
      <c r="A228" s="51"/>
      <c r="B228" s="59" t="s">
        <v>315</v>
      </c>
      <c r="C228" s="53"/>
      <c r="D228" s="53" t="s">
        <v>44</v>
      </c>
      <c r="E228" s="53" t="s">
        <v>25</v>
      </c>
      <c r="F228" s="54"/>
      <c r="G228" s="53"/>
      <c r="H228" s="55"/>
      <c r="I228" s="55"/>
      <c r="J228" s="55"/>
      <c r="K228" s="56"/>
      <c r="L228" s="57"/>
      <c r="M228" s="58"/>
    </row>
    <row r="229" spans="1:13" s="15" customFormat="1" x14ac:dyDescent="0.25">
      <c r="A229" s="51"/>
      <c r="B229" s="59" t="s">
        <v>316</v>
      </c>
      <c r="C229" s="53"/>
      <c r="D229" s="53" t="s">
        <v>44</v>
      </c>
      <c r="E229" s="53" t="s">
        <v>25</v>
      </c>
      <c r="F229" s="54"/>
      <c r="G229" s="53"/>
      <c r="H229" s="55"/>
      <c r="I229" s="55"/>
      <c r="J229" s="55"/>
      <c r="K229" s="56"/>
      <c r="L229" s="57"/>
      <c r="M229" s="58"/>
    </row>
    <row r="230" spans="1:13" s="15" customFormat="1" x14ac:dyDescent="0.25">
      <c r="A230" s="51"/>
      <c r="B230" s="59" t="s">
        <v>317</v>
      </c>
      <c r="C230" s="53"/>
      <c r="D230" s="53" t="s">
        <v>44</v>
      </c>
      <c r="E230" s="53" t="s">
        <v>25</v>
      </c>
      <c r="F230" s="54"/>
      <c r="G230" s="53"/>
      <c r="H230" s="55"/>
      <c r="I230" s="55"/>
      <c r="J230" s="55"/>
      <c r="K230" s="56"/>
      <c r="L230" s="57"/>
      <c r="M230" s="58"/>
    </row>
    <row r="231" spans="1:13" s="15" customFormat="1" x14ac:dyDescent="0.25">
      <c r="A231" s="51"/>
      <c r="B231" s="59" t="s">
        <v>318</v>
      </c>
      <c r="C231" s="53"/>
      <c r="D231" s="53" t="s">
        <v>44</v>
      </c>
      <c r="E231" s="53" t="s">
        <v>25</v>
      </c>
      <c r="F231" s="54"/>
      <c r="G231" s="53"/>
      <c r="H231" s="55"/>
      <c r="I231" s="55"/>
      <c r="J231" s="55"/>
      <c r="K231" s="56"/>
      <c r="L231" s="57"/>
      <c r="M231" s="58"/>
    </row>
    <row r="232" spans="1:13" s="15" customFormat="1" x14ac:dyDescent="0.25">
      <c r="A232" s="51"/>
      <c r="B232" s="59" t="s">
        <v>319</v>
      </c>
      <c r="C232" s="53"/>
      <c r="D232" s="53" t="s">
        <v>44</v>
      </c>
      <c r="E232" s="53" t="s">
        <v>25</v>
      </c>
      <c r="F232" s="54"/>
      <c r="G232" s="53"/>
      <c r="H232" s="55"/>
      <c r="I232" s="55"/>
      <c r="J232" s="55"/>
      <c r="K232" s="56"/>
      <c r="L232" s="57"/>
      <c r="M232" s="58"/>
    </row>
    <row r="233" spans="1:13" s="15" customFormat="1" x14ac:dyDescent="0.25">
      <c r="A233" s="51"/>
      <c r="B233" s="59" t="s">
        <v>320</v>
      </c>
      <c r="C233" s="53"/>
      <c r="D233" s="53" t="s">
        <v>44</v>
      </c>
      <c r="E233" s="53" t="s">
        <v>25</v>
      </c>
      <c r="F233" s="54"/>
      <c r="G233" s="53"/>
      <c r="H233" s="55"/>
      <c r="I233" s="55"/>
      <c r="J233" s="55"/>
      <c r="K233" s="56"/>
      <c r="L233" s="57"/>
      <c r="M233" s="58"/>
    </row>
    <row r="234" spans="1:13" s="15" customFormat="1" x14ac:dyDescent="0.25">
      <c r="A234" s="51"/>
      <c r="B234" s="59" t="s">
        <v>321</v>
      </c>
      <c r="C234" s="53"/>
      <c r="D234" s="53" t="s">
        <v>44</v>
      </c>
      <c r="E234" s="53" t="s">
        <v>25</v>
      </c>
      <c r="F234" s="54"/>
      <c r="G234" s="53"/>
      <c r="H234" s="55"/>
      <c r="I234" s="55"/>
      <c r="J234" s="55"/>
      <c r="K234" s="56"/>
      <c r="L234" s="57"/>
      <c r="M234" s="58"/>
    </row>
    <row r="235" spans="1:13" s="15" customFormat="1" x14ac:dyDescent="0.25">
      <c r="A235" s="51"/>
      <c r="B235" s="59" t="s">
        <v>322</v>
      </c>
      <c r="C235" s="53"/>
      <c r="D235" s="53" t="s">
        <v>44</v>
      </c>
      <c r="E235" s="53" t="s">
        <v>25</v>
      </c>
      <c r="F235" s="54"/>
      <c r="G235" s="53"/>
      <c r="H235" s="55"/>
      <c r="I235" s="55"/>
      <c r="J235" s="55"/>
      <c r="K235" s="56"/>
      <c r="L235" s="57"/>
      <c r="M235" s="58"/>
    </row>
    <row r="236" spans="1:13" s="15" customFormat="1" x14ac:dyDescent="0.25">
      <c r="A236" s="51"/>
      <c r="B236" s="59" t="s">
        <v>323</v>
      </c>
      <c r="C236" s="53"/>
      <c r="D236" s="53" t="s">
        <v>44</v>
      </c>
      <c r="E236" s="53" t="s">
        <v>25</v>
      </c>
      <c r="F236" s="54"/>
      <c r="G236" s="53"/>
      <c r="H236" s="55"/>
      <c r="I236" s="55"/>
      <c r="J236" s="55"/>
      <c r="K236" s="56"/>
      <c r="L236" s="57"/>
      <c r="M236" s="58"/>
    </row>
    <row r="237" spans="1:13" s="15" customFormat="1" x14ac:dyDescent="0.25">
      <c r="A237" s="51"/>
      <c r="B237" s="59" t="s">
        <v>324</v>
      </c>
      <c r="C237" s="53"/>
      <c r="D237" s="53" t="s">
        <v>44</v>
      </c>
      <c r="E237" s="53" t="s">
        <v>25</v>
      </c>
      <c r="F237" s="54"/>
      <c r="G237" s="53"/>
      <c r="H237" s="55"/>
      <c r="I237" s="55"/>
      <c r="J237" s="55"/>
      <c r="K237" s="56"/>
      <c r="L237" s="57"/>
      <c r="M237" s="58"/>
    </row>
    <row r="238" spans="1:13" s="15" customFormat="1" x14ac:dyDescent="0.25">
      <c r="A238" s="51"/>
      <c r="B238" s="59" t="s">
        <v>325</v>
      </c>
      <c r="C238" s="53"/>
      <c r="D238" s="53" t="s">
        <v>44</v>
      </c>
      <c r="E238" s="53" t="s">
        <v>25</v>
      </c>
      <c r="F238" s="54"/>
      <c r="G238" s="53"/>
      <c r="H238" s="55"/>
      <c r="I238" s="55"/>
      <c r="J238" s="55"/>
      <c r="K238" s="56"/>
      <c r="L238" s="57"/>
      <c r="M238" s="58"/>
    </row>
    <row r="239" spans="1:13" s="15" customFormat="1" x14ac:dyDescent="0.25">
      <c r="A239" s="51"/>
      <c r="B239" s="59" t="s">
        <v>326</v>
      </c>
      <c r="C239" s="53"/>
      <c r="D239" s="53" t="s">
        <v>44</v>
      </c>
      <c r="E239" s="53" t="s">
        <v>25</v>
      </c>
      <c r="F239" s="54"/>
      <c r="G239" s="53"/>
      <c r="H239" s="55"/>
      <c r="I239" s="55"/>
      <c r="J239" s="55"/>
      <c r="K239" s="56"/>
      <c r="L239" s="57"/>
      <c r="M239" s="58"/>
    </row>
    <row r="240" spans="1:13" s="15" customFormat="1" x14ac:dyDescent="0.25">
      <c r="A240" s="51"/>
      <c r="B240" s="59" t="s">
        <v>327</v>
      </c>
      <c r="C240" s="53"/>
      <c r="D240" s="53" t="s">
        <v>44</v>
      </c>
      <c r="E240" s="53" t="s">
        <v>25</v>
      </c>
      <c r="F240" s="54"/>
      <c r="G240" s="53"/>
      <c r="H240" s="55"/>
      <c r="I240" s="55"/>
      <c r="J240" s="55"/>
      <c r="K240" s="56"/>
      <c r="L240" s="57"/>
      <c r="M240" s="58"/>
    </row>
    <row r="241" spans="1:13" s="15" customFormat="1" x14ac:dyDescent="0.25">
      <c r="A241" s="51"/>
      <c r="B241" s="59" t="s">
        <v>328</v>
      </c>
      <c r="C241" s="53"/>
      <c r="D241" s="53" t="s">
        <v>44</v>
      </c>
      <c r="E241" s="53" t="s">
        <v>25</v>
      </c>
      <c r="F241" s="54"/>
      <c r="G241" s="53"/>
      <c r="H241" s="55"/>
      <c r="I241" s="55"/>
      <c r="J241" s="55"/>
      <c r="K241" s="56"/>
      <c r="L241" s="57"/>
      <c r="M241" s="58"/>
    </row>
    <row r="242" spans="1:13" s="15" customFormat="1" x14ac:dyDescent="0.25">
      <c r="A242" s="51"/>
      <c r="B242" s="59" t="s">
        <v>329</v>
      </c>
      <c r="C242" s="53"/>
      <c r="D242" s="53" t="s">
        <v>44</v>
      </c>
      <c r="E242" s="53" t="s">
        <v>25</v>
      </c>
      <c r="F242" s="54"/>
      <c r="G242" s="53"/>
      <c r="H242" s="55"/>
      <c r="I242" s="55"/>
      <c r="J242" s="55"/>
      <c r="K242" s="56"/>
      <c r="L242" s="57"/>
      <c r="M242" s="58"/>
    </row>
    <row r="243" spans="1:13" s="15" customFormat="1" x14ac:dyDescent="0.25">
      <c r="A243" s="51"/>
      <c r="B243" s="59" t="s">
        <v>330</v>
      </c>
      <c r="C243" s="53"/>
      <c r="D243" s="53" t="s">
        <v>44</v>
      </c>
      <c r="E243" s="53" t="s">
        <v>25</v>
      </c>
      <c r="F243" s="54"/>
      <c r="G243" s="53"/>
      <c r="H243" s="55"/>
      <c r="I243" s="55"/>
      <c r="J243" s="55"/>
      <c r="K243" s="56"/>
      <c r="L243" s="57"/>
      <c r="M243" s="58"/>
    </row>
    <row r="244" spans="1:13" s="15" customFormat="1" x14ac:dyDescent="0.25">
      <c r="A244" s="51"/>
      <c r="B244" s="59" t="s">
        <v>331</v>
      </c>
      <c r="C244" s="53"/>
      <c r="D244" s="53" t="s">
        <v>44</v>
      </c>
      <c r="E244" s="53" t="s">
        <v>25</v>
      </c>
      <c r="F244" s="54"/>
      <c r="G244" s="53"/>
      <c r="H244" s="55"/>
      <c r="I244" s="55"/>
      <c r="J244" s="55"/>
      <c r="K244" s="56"/>
      <c r="L244" s="57"/>
      <c r="M244" s="58"/>
    </row>
    <row r="245" spans="1:13" s="15" customFormat="1" x14ac:dyDescent="0.25">
      <c r="A245" s="51"/>
      <c r="B245" s="59" t="s">
        <v>332</v>
      </c>
      <c r="C245" s="53"/>
      <c r="D245" s="53" t="s">
        <v>44</v>
      </c>
      <c r="E245" s="53" t="s">
        <v>25</v>
      </c>
      <c r="F245" s="54"/>
      <c r="G245" s="53"/>
      <c r="H245" s="55"/>
      <c r="I245" s="55"/>
      <c r="J245" s="55"/>
      <c r="K245" s="56"/>
      <c r="L245" s="57"/>
      <c r="M245" s="58"/>
    </row>
    <row r="246" spans="1:13" s="15" customFormat="1" x14ac:dyDescent="0.25">
      <c r="A246" s="51"/>
      <c r="B246" s="59" t="s">
        <v>333</v>
      </c>
      <c r="C246" s="53"/>
      <c r="D246" s="53" t="s">
        <v>44</v>
      </c>
      <c r="E246" s="53" t="s">
        <v>25</v>
      </c>
      <c r="F246" s="54"/>
      <c r="G246" s="53"/>
      <c r="H246" s="55"/>
      <c r="I246" s="55"/>
      <c r="J246" s="55"/>
      <c r="K246" s="56"/>
      <c r="L246" s="57"/>
      <c r="M246" s="58"/>
    </row>
    <row r="247" spans="1:13" s="15" customFormat="1" x14ac:dyDescent="0.25">
      <c r="A247" s="51"/>
      <c r="B247" s="59" t="s">
        <v>334</v>
      </c>
      <c r="C247" s="53"/>
      <c r="D247" s="53" t="s">
        <v>44</v>
      </c>
      <c r="E247" s="53" t="s">
        <v>25</v>
      </c>
      <c r="F247" s="54"/>
      <c r="G247" s="53"/>
      <c r="H247" s="55"/>
      <c r="I247" s="55"/>
      <c r="J247" s="55"/>
      <c r="K247" s="56"/>
      <c r="L247" s="57"/>
      <c r="M247" s="58"/>
    </row>
    <row r="248" spans="1:13" s="15" customFormat="1" x14ac:dyDescent="0.25">
      <c r="A248" s="51"/>
      <c r="B248" s="59" t="s">
        <v>335</v>
      </c>
      <c r="C248" s="53"/>
      <c r="D248" s="53" t="s">
        <v>44</v>
      </c>
      <c r="E248" s="53" t="s">
        <v>25</v>
      </c>
      <c r="F248" s="54"/>
      <c r="G248" s="53"/>
      <c r="H248" s="55"/>
      <c r="I248" s="55"/>
      <c r="J248" s="55"/>
      <c r="K248" s="56"/>
      <c r="L248" s="57"/>
      <c r="M248" s="58"/>
    </row>
    <row r="249" spans="1:13" s="15" customFormat="1" x14ac:dyDescent="0.25">
      <c r="A249" s="51"/>
      <c r="B249" s="59" t="s">
        <v>336</v>
      </c>
      <c r="C249" s="53"/>
      <c r="D249" s="53" t="s">
        <v>44</v>
      </c>
      <c r="E249" s="53" t="s">
        <v>25</v>
      </c>
      <c r="F249" s="54"/>
      <c r="G249" s="53"/>
      <c r="H249" s="55"/>
      <c r="I249" s="55"/>
      <c r="J249" s="55"/>
      <c r="K249" s="56"/>
      <c r="L249" s="57"/>
      <c r="M249" s="58"/>
    </row>
    <row r="250" spans="1:13" s="15" customFormat="1" x14ac:dyDescent="0.25">
      <c r="A250" s="51"/>
      <c r="B250" s="59" t="s">
        <v>337</v>
      </c>
      <c r="C250" s="53"/>
      <c r="D250" s="53" t="s">
        <v>44</v>
      </c>
      <c r="E250" s="53" t="s">
        <v>25</v>
      </c>
      <c r="F250" s="54"/>
      <c r="G250" s="53"/>
      <c r="H250" s="55"/>
      <c r="I250" s="55"/>
      <c r="J250" s="55"/>
      <c r="K250" s="56"/>
      <c r="L250" s="57"/>
      <c r="M250" s="58"/>
    </row>
    <row r="251" spans="1:13" s="15" customFormat="1" x14ac:dyDescent="0.25">
      <c r="A251" s="51"/>
      <c r="B251" s="59" t="s">
        <v>338</v>
      </c>
      <c r="C251" s="53"/>
      <c r="D251" s="53" t="s">
        <v>44</v>
      </c>
      <c r="E251" s="53" t="s">
        <v>25</v>
      </c>
      <c r="F251" s="54"/>
      <c r="G251" s="53"/>
      <c r="H251" s="55"/>
      <c r="I251" s="55"/>
      <c r="J251" s="55"/>
      <c r="K251" s="56"/>
      <c r="L251" s="57"/>
      <c r="M251" s="58"/>
    </row>
    <row r="252" spans="1:13" s="15" customFormat="1" x14ac:dyDescent="0.25">
      <c r="A252" s="51"/>
      <c r="B252" s="59" t="s">
        <v>339</v>
      </c>
      <c r="C252" s="53"/>
      <c r="D252" s="53" t="s">
        <v>44</v>
      </c>
      <c r="E252" s="53" t="s">
        <v>25</v>
      </c>
      <c r="F252" s="54"/>
      <c r="G252" s="53"/>
      <c r="H252" s="55"/>
      <c r="I252" s="55"/>
      <c r="J252" s="55"/>
      <c r="K252" s="56"/>
      <c r="L252" s="57"/>
      <c r="M252" s="58"/>
    </row>
    <row r="253" spans="1:13" s="15" customFormat="1" x14ac:dyDescent="0.25">
      <c r="A253" s="51"/>
      <c r="B253" s="59" t="s">
        <v>340</v>
      </c>
      <c r="C253" s="53"/>
      <c r="D253" s="53" t="s">
        <v>44</v>
      </c>
      <c r="E253" s="53" t="s">
        <v>25</v>
      </c>
      <c r="F253" s="54"/>
      <c r="G253" s="53"/>
      <c r="H253" s="55"/>
      <c r="I253" s="55"/>
      <c r="J253" s="55"/>
      <c r="K253" s="56"/>
      <c r="L253" s="57"/>
      <c r="M253" s="58"/>
    </row>
    <row r="254" spans="1:13" s="15" customFormat="1" x14ac:dyDescent="0.25">
      <c r="A254" s="51"/>
      <c r="B254" s="59" t="s">
        <v>341</v>
      </c>
      <c r="C254" s="53"/>
      <c r="D254" s="53" t="s">
        <v>44</v>
      </c>
      <c r="E254" s="53" t="s">
        <v>25</v>
      </c>
      <c r="F254" s="54"/>
      <c r="G254" s="53"/>
      <c r="H254" s="55"/>
      <c r="I254" s="55"/>
      <c r="J254" s="55"/>
      <c r="K254" s="56"/>
      <c r="L254" s="57"/>
      <c r="M254" s="58"/>
    </row>
    <row r="255" spans="1:13" s="15" customFormat="1" x14ac:dyDescent="0.25">
      <c r="A255" s="51"/>
      <c r="B255" s="59" t="s">
        <v>342</v>
      </c>
      <c r="C255" s="53"/>
      <c r="D255" s="53" t="s">
        <v>44</v>
      </c>
      <c r="E255" s="53" t="s">
        <v>25</v>
      </c>
      <c r="F255" s="54"/>
      <c r="G255" s="53"/>
      <c r="H255" s="55"/>
      <c r="I255" s="55"/>
      <c r="J255" s="55"/>
      <c r="K255" s="56"/>
      <c r="L255" s="57"/>
      <c r="M255" s="58"/>
    </row>
    <row r="256" spans="1:13" s="15" customFormat="1" x14ac:dyDescent="0.25">
      <c r="A256" s="51"/>
      <c r="B256" s="59" t="s">
        <v>343</v>
      </c>
      <c r="C256" s="53"/>
      <c r="D256" s="53" t="s">
        <v>44</v>
      </c>
      <c r="E256" s="53" t="s">
        <v>25</v>
      </c>
      <c r="F256" s="54"/>
      <c r="G256" s="53"/>
      <c r="H256" s="55"/>
      <c r="I256" s="55"/>
      <c r="J256" s="55"/>
      <c r="K256" s="56"/>
      <c r="L256" s="57"/>
      <c r="M256" s="58"/>
    </row>
    <row r="257" spans="1:13" s="15" customFormat="1" x14ac:dyDescent="0.25">
      <c r="A257" s="51"/>
      <c r="B257" s="59" t="s">
        <v>344</v>
      </c>
      <c r="C257" s="53"/>
      <c r="D257" s="53" t="s">
        <v>44</v>
      </c>
      <c r="E257" s="53" t="s">
        <v>25</v>
      </c>
      <c r="F257" s="54"/>
      <c r="G257" s="53"/>
      <c r="H257" s="55"/>
      <c r="I257" s="55"/>
      <c r="J257" s="55"/>
      <c r="K257" s="56"/>
      <c r="L257" s="57"/>
      <c r="M257" s="58"/>
    </row>
    <row r="258" spans="1:13" s="15" customFormat="1" x14ac:dyDescent="0.25">
      <c r="A258" s="51"/>
      <c r="B258" s="59" t="s">
        <v>345</v>
      </c>
      <c r="C258" s="53"/>
      <c r="D258" s="53" t="s">
        <v>44</v>
      </c>
      <c r="E258" s="53" t="s">
        <v>25</v>
      </c>
      <c r="F258" s="54"/>
      <c r="G258" s="53"/>
      <c r="H258" s="55"/>
      <c r="I258" s="55"/>
      <c r="J258" s="55"/>
      <c r="K258" s="56"/>
      <c r="L258" s="57"/>
      <c r="M258" s="58"/>
    </row>
    <row r="259" spans="1:13" s="15" customFormat="1" x14ac:dyDescent="0.25">
      <c r="A259" s="51"/>
      <c r="B259" s="59" t="s">
        <v>346</v>
      </c>
      <c r="C259" s="53"/>
      <c r="D259" s="53" t="s">
        <v>44</v>
      </c>
      <c r="E259" s="53" t="s">
        <v>25</v>
      </c>
      <c r="F259" s="54"/>
      <c r="G259" s="53"/>
      <c r="H259" s="55"/>
      <c r="I259" s="55"/>
      <c r="J259" s="55"/>
      <c r="K259" s="56"/>
      <c r="L259" s="57"/>
      <c r="M259" s="58"/>
    </row>
    <row r="260" spans="1:13" s="15" customFormat="1" x14ac:dyDescent="0.25">
      <c r="A260" s="51"/>
      <c r="B260" s="59" t="s">
        <v>347</v>
      </c>
      <c r="C260" s="53"/>
      <c r="D260" s="53" t="s">
        <v>44</v>
      </c>
      <c r="E260" s="53" t="s">
        <v>25</v>
      </c>
      <c r="F260" s="54"/>
      <c r="G260" s="53"/>
      <c r="H260" s="55"/>
      <c r="I260" s="55"/>
      <c r="J260" s="55"/>
      <c r="K260" s="56"/>
      <c r="L260" s="57"/>
      <c r="M260" s="58"/>
    </row>
    <row r="261" spans="1:13" s="15" customFormat="1" x14ac:dyDescent="0.25">
      <c r="A261" s="51"/>
      <c r="B261" s="59" t="s">
        <v>348</v>
      </c>
      <c r="C261" s="53"/>
      <c r="D261" s="53" t="s">
        <v>44</v>
      </c>
      <c r="E261" s="53" t="s">
        <v>25</v>
      </c>
      <c r="F261" s="54"/>
      <c r="G261" s="53"/>
      <c r="H261" s="55"/>
      <c r="I261" s="55"/>
      <c r="J261" s="55"/>
      <c r="K261" s="56"/>
      <c r="L261" s="57"/>
      <c r="M261" s="58"/>
    </row>
    <row r="262" spans="1:13" s="15" customFormat="1" x14ac:dyDescent="0.25">
      <c r="A262" s="51"/>
      <c r="B262" s="59" t="s">
        <v>349</v>
      </c>
      <c r="C262" s="53"/>
      <c r="D262" s="53" t="s">
        <v>44</v>
      </c>
      <c r="E262" s="53" t="s">
        <v>25</v>
      </c>
      <c r="F262" s="54"/>
      <c r="G262" s="53"/>
      <c r="H262" s="55"/>
      <c r="I262" s="55"/>
      <c r="J262" s="55"/>
      <c r="K262" s="56"/>
      <c r="L262" s="57"/>
      <c r="M262" s="58"/>
    </row>
    <row r="263" spans="1:13" s="15" customFormat="1" x14ac:dyDescent="0.25">
      <c r="A263" s="51"/>
      <c r="B263" s="59" t="s">
        <v>350</v>
      </c>
      <c r="C263" s="53"/>
      <c r="D263" s="53" t="s">
        <v>44</v>
      </c>
      <c r="E263" s="53" t="s">
        <v>25</v>
      </c>
      <c r="F263" s="54"/>
      <c r="G263" s="53"/>
      <c r="H263" s="55"/>
      <c r="I263" s="55"/>
      <c r="J263" s="55"/>
      <c r="K263" s="56"/>
      <c r="L263" s="57"/>
      <c r="M263" s="58"/>
    </row>
    <row r="264" spans="1:13" s="15" customFormat="1" x14ac:dyDescent="0.25">
      <c r="A264" s="51"/>
      <c r="B264" s="59" t="s">
        <v>351</v>
      </c>
      <c r="C264" s="53"/>
      <c r="D264" s="53" t="s">
        <v>44</v>
      </c>
      <c r="E264" s="53" t="s">
        <v>25</v>
      </c>
      <c r="F264" s="54"/>
      <c r="G264" s="53"/>
      <c r="H264" s="55"/>
      <c r="I264" s="55"/>
      <c r="J264" s="55"/>
      <c r="K264" s="56"/>
      <c r="L264" s="57"/>
      <c r="M264" s="58"/>
    </row>
    <row r="265" spans="1:13" s="15" customFormat="1" x14ac:dyDescent="0.25">
      <c r="A265" s="51"/>
      <c r="B265" s="59" t="s">
        <v>352</v>
      </c>
      <c r="C265" s="53"/>
      <c r="D265" s="53" t="s">
        <v>44</v>
      </c>
      <c r="E265" s="53" t="s">
        <v>25</v>
      </c>
      <c r="F265" s="54"/>
      <c r="G265" s="53"/>
      <c r="H265" s="55"/>
      <c r="I265" s="55"/>
      <c r="J265" s="55"/>
      <c r="K265" s="56"/>
      <c r="L265" s="57"/>
      <c r="M265" s="58"/>
    </row>
    <row r="266" spans="1:13" s="15" customFormat="1" x14ac:dyDescent="0.25">
      <c r="A266" s="51"/>
      <c r="B266" s="59" t="s">
        <v>353</v>
      </c>
      <c r="C266" s="53"/>
      <c r="D266" s="53" t="s">
        <v>44</v>
      </c>
      <c r="E266" s="53" t="s">
        <v>354</v>
      </c>
      <c r="F266" s="54"/>
      <c r="G266" s="53"/>
      <c r="H266" s="55"/>
      <c r="I266" s="55"/>
      <c r="J266" s="55"/>
      <c r="K266" s="56"/>
      <c r="L266" s="57"/>
      <c r="M266" s="58"/>
    </row>
    <row r="267" spans="1:13" s="15" customFormat="1" x14ac:dyDescent="0.25">
      <c r="A267" s="51"/>
      <c r="B267" s="59" t="s">
        <v>355</v>
      </c>
      <c r="C267" s="53"/>
      <c r="D267" s="53" t="s">
        <v>44</v>
      </c>
      <c r="E267" s="53" t="s">
        <v>354</v>
      </c>
      <c r="F267" s="54"/>
      <c r="G267" s="53"/>
      <c r="H267" s="55"/>
      <c r="I267" s="55"/>
      <c r="J267" s="55"/>
      <c r="K267" s="56"/>
      <c r="L267" s="57"/>
      <c r="M267" s="58"/>
    </row>
    <row r="268" spans="1:13" s="15" customFormat="1" x14ac:dyDescent="0.25">
      <c r="A268" s="51"/>
      <c r="B268" s="59" t="s">
        <v>356</v>
      </c>
      <c r="C268" s="53"/>
      <c r="D268" s="53" t="s">
        <v>44</v>
      </c>
      <c r="E268" s="53" t="s">
        <v>354</v>
      </c>
      <c r="F268" s="54"/>
      <c r="G268" s="53"/>
      <c r="H268" s="55"/>
      <c r="I268" s="55"/>
      <c r="J268" s="55"/>
      <c r="K268" s="56"/>
      <c r="L268" s="57"/>
      <c r="M268" s="58"/>
    </row>
    <row r="269" spans="1:13" s="15" customFormat="1" x14ac:dyDescent="0.25">
      <c r="A269" s="51"/>
      <c r="B269" s="59" t="s">
        <v>357</v>
      </c>
      <c r="C269" s="53"/>
      <c r="D269" s="53" t="s">
        <v>44</v>
      </c>
      <c r="E269" s="53" t="s">
        <v>25</v>
      </c>
      <c r="F269" s="54"/>
      <c r="G269" s="53"/>
      <c r="H269" s="55"/>
      <c r="I269" s="55"/>
      <c r="J269" s="55"/>
      <c r="K269" s="56"/>
      <c r="L269" s="57"/>
      <c r="M269" s="58"/>
    </row>
    <row r="270" spans="1:13" s="15" customFormat="1" x14ac:dyDescent="0.25">
      <c r="A270" s="51"/>
      <c r="B270" s="59" t="s">
        <v>358</v>
      </c>
      <c r="C270" s="53"/>
      <c r="D270" s="53" t="s">
        <v>44</v>
      </c>
      <c r="E270" s="53" t="s">
        <v>25</v>
      </c>
      <c r="F270" s="54"/>
      <c r="G270" s="53"/>
      <c r="H270" s="55"/>
      <c r="I270" s="55"/>
      <c r="J270" s="55"/>
      <c r="K270" s="56"/>
      <c r="L270" s="57"/>
      <c r="M270" s="58"/>
    </row>
    <row r="271" spans="1:13" s="15" customFormat="1" x14ac:dyDescent="0.25">
      <c r="A271" s="51"/>
      <c r="B271" s="59" t="s">
        <v>359</v>
      </c>
      <c r="C271" s="53"/>
      <c r="D271" s="53" t="s">
        <v>44</v>
      </c>
      <c r="E271" s="53" t="s">
        <v>25</v>
      </c>
      <c r="F271" s="54"/>
      <c r="G271" s="53"/>
      <c r="H271" s="55"/>
      <c r="I271" s="55"/>
      <c r="J271" s="55"/>
      <c r="K271" s="56"/>
      <c r="L271" s="57"/>
      <c r="M271" s="58"/>
    </row>
    <row r="272" spans="1:13" s="77" customFormat="1" ht="47.25" customHeight="1" x14ac:dyDescent="0.25">
      <c r="A272" s="156" t="s">
        <v>360</v>
      </c>
      <c r="B272" s="72" t="s">
        <v>361</v>
      </c>
      <c r="C272" s="73" t="s">
        <v>362</v>
      </c>
      <c r="D272" s="73" t="s">
        <v>20</v>
      </c>
      <c r="E272" s="74" t="s">
        <v>25</v>
      </c>
      <c r="F272" s="75">
        <v>3</v>
      </c>
      <c r="G272" s="74" t="s">
        <v>36</v>
      </c>
      <c r="H272" s="76"/>
      <c r="I272" s="170"/>
      <c r="J272" s="76"/>
      <c r="K272" s="13">
        <f t="shared" ref="K272" si="32">H272*J272</f>
        <v>0</v>
      </c>
      <c r="L272" s="13">
        <f t="shared" ref="L272" si="33">K272*1.04712</f>
        <v>0</v>
      </c>
      <c r="M272" s="174">
        <f>IFERROR((F272/H272)*L272,0)</f>
        <v>0</v>
      </c>
    </row>
    <row r="273" spans="1:13" s="15" customFormat="1" x14ac:dyDescent="0.25">
      <c r="A273" s="78"/>
      <c r="B273" s="79" t="s">
        <v>363</v>
      </c>
      <c r="C273" s="80"/>
      <c r="D273" s="80" t="s">
        <v>20</v>
      </c>
      <c r="E273" s="61" t="s">
        <v>25</v>
      </c>
      <c r="F273" s="81"/>
      <c r="G273" s="82"/>
      <c r="H273" s="83"/>
      <c r="I273" s="83"/>
      <c r="J273" s="83"/>
      <c r="K273" s="84"/>
      <c r="L273" s="85"/>
      <c r="M273" s="86"/>
    </row>
    <row r="274" spans="1:13" s="15" customFormat="1" x14ac:dyDescent="0.25">
      <c r="A274" s="87"/>
      <c r="B274" s="79" t="s">
        <v>364</v>
      </c>
      <c r="C274" s="80"/>
      <c r="D274" s="80" t="s">
        <v>20</v>
      </c>
      <c r="E274" s="88" t="s">
        <v>25</v>
      </c>
      <c r="F274" s="81"/>
      <c r="G274" s="82"/>
      <c r="H274" s="83"/>
      <c r="I274" s="83"/>
      <c r="J274" s="83"/>
      <c r="K274" s="84"/>
      <c r="L274" s="85"/>
      <c r="M274" s="86"/>
    </row>
    <row r="275" spans="1:13" s="15" customFormat="1" x14ac:dyDescent="0.25">
      <c r="A275" s="87"/>
      <c r="B275" s="79" t="s">
        <v>365</v>
      </c>
      <c r="C275" s="80"/>
      <c r="D275" s="80" t="s">
        <v>20</v>
      </c>
      <c r="E275" s="88" t="s">
        <v>25</v>
      </c>
      <c r="F275" s="81"/>
      <c r="G275" s="82"/>
      <c r="H275" s="83"/>
      <c r="I275" s="83"/>
      <c r="J275" s="83"/>
      <c r="K275" s="84"/>
      <c r="L275" s="85"/>
      <c r="M275" s="86"/>
    </row>
    <row r="276" spans="1:13" s="15" customFormat="1" x14ac:dyDescent="0.25">
      <c r="A276" s="87"/>
      <c r="B276" s="79" t="s">
        <v>366</v>
      </c>
      <c r="C276" s="80"/>
      <c r="D276" s="80" t="s">
        <v>20</v>
      </c>
      <c r="E276" s="88" t="s">
        <v>25</v>
      </c>
      <c r="F276" s="81"/>
      <c r="G276" s="82"/>
      <c r="H276" s="83"/>
      <c r="I276" s="83"/>
      <c r="J276" s="83"/>
      <c r="K276" s="84"/>
      <c r="L276" s="85"/>
      <c r="M276" s="86"/>
    </row>
    <row r="277" spans="1:13" s="15" customFormat="1" x14ac:dyDescent="0.25">
      <c r="A277" s="87"/>
      <c r="B277" s="79" t="s">
        <v>367</v>
      </c>
      <c r="C277" s="80"/>
      <c r="D277" s="80" t="s">
        <v>20</v>
      </c>
      <c r="E277" s="88" t="s">
        <v>25</v>
      </c>
      <c r="F277" s="81"/>
      <c r="G277" s="82"/>
      <c r="H277" s="83"/>
      <c r="I277" s="83"/>
      <c r="J277" s="83"/>
      <c r="K277" s="84"/>
      <c r="L277" s="85"/>
      <c r="M277" s="86"/>
    </row>
    <row r="278" spans="1:13" s="15" customFormat="1" x14ac:dyDescent="0.25">
      <c r="A278" s="87"/>
      <c r="B278" s="79" t="s">
        <v>368</v>
      </c>
      <c r="C278" s="80"/>
      <c r="D278" s="80" t="s">
        <v>20</v>
      </c>
      <c r="E278" s="88" t="s">
        <v>25</v>
      </c>
      <c r="F278" s="81"/>
      <c r="G278" s="82"/>
      <c r="H278" s="83"/>
      <c r="I278" s="83"/>
      <c r="J278" s="83"/>
      <c r="K278" s="84"/>
      <c r="L278" s="85"/>
      <c r="M278" s="86"/>
    </row>
    <row r="279" spans="1:13" s="15" customFormat="1" x14ac:dyDescent="0.25">
      <c r="A279" s="87"/>
      <c r="B279" s="79" t="s">
        <v>369</v>
      </c>
      <c r="C279" s="80"/>
      <c r="D279" s="80" t="s">
        <v>20</v>
      </c>
      <c r="E279" s="88" t="s">
        <v>25</v>
      </c>
      <c r="F279" s="81"/>
      <c r="G279" s="82"/>
      <c r="H279" s="83"/>
      <c r="I279" s="83"/>
      <c r="J279" s="83"/>
      <c r="K279" s="84"/>
      <c r="L279" s="85"/>
      <c r="M279" s="86"/>
    </row>
    <row r="280" spans="1:13" s="15" customFormat="1" x14ac:dyDescent="0.25">
      <c r="A280" s="87"/>
      <c r="B280" s="79" t="s">
        <v>370</v>
      </c>
      <c r="C280" s="80"/>
      <c r="D280" s="80" t="s">
        <v>20</v>
      </c>
      <c r="E280" s="82" t="s">
        <v>25</v>
      </c>
      <c r="F280" s="81"/>
      <c r="G280" s="82"/>
      <c r="H280" s="83"/>
      <c r="I280" s="83"/>
      <c r="J280" s="83"/>
      <c r="K280" s="84"/>
      <c r="L280" s="85"/>
      <c r="M280" s="86"/>
    </row>
    <row r="281" spans="1:13" s="15" customFormat="1" x14ac:dyDescent="0.25">
      <c r="A281" s="87"/>
      <c r="B281" s="79" t="s">
        <v>371</v>
      </c>
      <c r="C281" s="80"/>
      <c r="D281" s="80" t="s">
        <v>20</v>
      </c>
      <c r="E281" s="82" t="s">
        <v>25</v>
      </c>
      <c r="F281" s="81"/>
      <c r="G281" s="82"/>
      <c r="H281" s="83"/>
      <c r="I281" s="83"/>
      <c r="J281" s="83"/>
      <c r="K281" s="84"/>
      <c r="L281" s="85"/>
      <c r="M281" s="86"/>
    </row>
    <row r="282" spans="1:13" s="15" customFormat="1" x14ac:dyDescent="0.25">
      <c r="A282" s="87"/>
      <c r="B282" s="79" t="s">
        <v>372</v>
      </c>
      <c r="C282" s="80"/>
      <c r="D282" s="80" t="s">
        <v>20</v>
      </c>
      <c r="E282" s="82" t="s">
        <v>25</v>
      </c>
      <c r="F282" s="81"/>
      <c r="G282" s="82"/>
      <c r="H282" s="83"/>
      <c r="I282" s="83"/>
      <c r="J282" s="83"/>
      <c r="K282" s="84"/>
      <c r="L282" s="85"/>
      <c r="M282" s="86"/>
    </row>
    <row r="283" spans="1:13" s="15" customFormat="1" x14ac:dyDescent="0.25">
      <c r="A283" s="87"/>
      <c r="B283" s="79" t="s">
        <v>373</v>
      </c>
      <c r="C283" s="80"/>
      <c r="D283" s="80" t="s">
        <v>20</v>
      </c>
      <c r="E283" s="82" t="s">
        <v>25</v>
      </c>
      <c r="F283" s="81"/>
      <c r="G283" s="82"/>
      <c r="H283" s="83"/>
      <c r="I283" s="83"/>
      <c r="J283" s="83"/>
      <c r="K283" s="84"/>
      <c r="L283" s="85"/>
      <c r="M283" s="86"/>
    </row>
    <row r="284" spans="1:13" s="15" customFormat="1" x14ac:dyDescent="0.25">
      <c r="A284" s="87"/>
      <c r="B284" s="79" t="s">
        <v>374</v>
      </c>
      <c r="C284" s="80"/>
      <c r="D284" s="80" t="s">
        <v>20</v>
      </c>
      <c r="E284" s="82" t="s">
        <v>25</v>
      </c>
      <c r="F284" s="81"/>
      <c r="G284" s="82"/>
      <c r="H284" s="83"/>
      <c r="I284" s="83"/>
      <c r="J284" s="83"/>
      <c r="K284" s="84"/>
      <c r="L284" s="85"/>
      <c r="M284" s="86"/>
    </row>
    <row r="285" spans="1:13" s="15" customFormat="1" x14ac:dyDescent="0.25">
      <c r="A285" s="87"/>
      <c r="B285" s="79" t="s">
        <v>375</v>
      </c>
      <c r="C285" s="80"/>
      <c r="D285" s="80" t="s">
        <v>20</v>
      </c>
      <c r="E285" s="89" t="s">
        <v>25</v>
      </c>
      <c r="F285" s="90"/>
      <c r="G285" s="89"/>
      <c r="H285" s="91"/>
      <c r="I285" s="91"/>
      <c r="J285" s="91"/>
      <c r="K285" s="84"/>
      <c r="L285" s="85"/>
      <c r="M285" s="86"/>
    </row>
    <row r="286" spans="1:13" s="15" customFormat="1" x14ac:dyDescent="0.25">
      <c r="A286" s="87"/>
      <c r="B286" s="79" t="s">
        <v>376</v>
      </c>
      <c r="C286" s="80"/>
      <c r="D286" s="80" t="s">
        <v>20</v>
      </c>
      <c r="E286" s="92" t="s">
        <v>25</v>
      </c>
      <c r="F286" s="93"/>
      <c r="G286" s="94"/>
      <c r="H286" s="95"/>
      <c r="I286" s="95"/>
      <c r="J286" s="95"/>
      <c r="K286" s="84"/>
      <c r="L286" s="85"/>
      <c r="M286" s="86"/>
    </row>
    <row r="287" spans="1:13" s="15" customFormat="1" x14ac:dyDescent="0.25">
      <c r="A287" s="87"/>
      <c r="B287" s="79" t="s">
        <v>377</v>
      </c>
      <c r="C287" s="80"/>
      <c r="D287" s="80" t="s">
        <v>20</v>
      </c>
      <c r="E287" s="92" t="s">
        <v>25</v>
      </c>
      <c r="F287" s="93"/>
      <c r="G287" s="94"/>
      <c r="H287" s="95"/>
      <c r="I287" s="95"/>
      <c r="J287" s="95"/>
      <c r="K287" s="84"/>
      <c r="L287" s="85"/>
      <c r="M287" s="86"/>
    </row>
    <row r="288" spans="1:13" s="15" customFormat="1" x14ac:dyDescent="0.25">
      <c r="A288" s="87"/>
      <c r="B288" s="79" t="s">
        <v>378</v>
      </c>
      <c r="C288" s="80"/>
      <c r="D288" s="80" t="s">
        <v>20</v>
      </c>
      <c r="E288" s="92" t="s">
        <v>25</v>
      </c>
      <c r="F288" s="93"/>
      <c r="G288" s="94"/>
      <c r="H288" s="95"/>
      <c r="I288" s="95"/>
      <c r="J288" s="95"/>
      <c r="K288" s="84"/>
      <c r="L288" s="85"/>
      <c r="M288" s="86"/>
    </row>
    <row r="289" spans="1:13" s="15" customFormat="1" ht="53.25" customHeight="1" x14ac:dyDescent="0.25">
      <c r="A289" s="96" t="s">
        <v>379</v>
      </c>
      <c r="B289" s="158" t="s">
        <v>483</v>
      </c>
      <c r="C289" s="97" t="s">
        <v>380</v>
      </c>
      <c r="D289" s="97" t="s">
        <v>44</v>
      </c>
      <c r="E289" s="98" t="s">
        <v>25</v>
      </c>
      <c r="F289" s="99">
        <v>12</v>
      </c>
      <c r="G289" s="98" t="s">
        <v>28</v>
      </c>
      <c r="H289" s="100"/>
      <c r="I289" s="171"/>
      <c r="J289" s="100"/>
      <c r="K289" s="13">
        <f t="shared" ref="K289" si="34">H289*J289</f>
        <v>0</v>
      </c>
      <c r="L289" s="13">
        <f t="shared" ref="L289" si="35">K289*1.04712</f>
        <v>0</v>
      </c>
      <c r="M289" s="174">
        <f>IFERROR((F289/H289)*L289,0)</f>
        <v>0</v>
      </c>
    </row>
    <row r="290" spans="1:13" s="15" customFormat="1" x14ac:dyDescent="0.25">
      <c r="A290" s="101"/>
      <c r="B290" s="79" t="s">
        <v>381</v>
      </c>
      <c r="C290" s="82"/>
      <c r="D290" s="82" t="s">
        <v>44</v>
      </c>
      <c r="E290" s="82" t="s">
        <v>25</v>
      </c>
      <c r="F290" s="81"/>
      <c r="G290" s="82"/>
      <c r="H290" s="83"/>
      <c r="I290" s="83"/>
      <c r="J290" s="83"/>
      <c r="K290" s="84"/>
      <c r="L290" s="85"/>
      <c r="M290" s="86"/>
    </row>
    <row r="291" spans="1:13" s="15" customFormat="1" x14ac:dyDescent="0.25">
      <c r="A291" s="101"/>
      <c r="B291" s="79" t="s">
        <v>382</v>
      </c>
      <c r="C291" s="82"/>
      <c r="D291" s="82" t="s">
        <v>44</v>
      </c>
      <c r="E291" s="82" t="s">
        <v>25</v>
      </c>
      <c r="F291" s="81"/>
      <c r="G291" s="82"/>
      <c r="H291" s="83"/>
      <c r="I291" s="83"/>
      <c r="J291" s="83"/>
      <c r="K291" s="84"/>
      <c r="L291" s="85"/>
      <c r="M291" s="86"/>
    </row>
    <row r="292" spans="1:13" s="15" customFormat="1" x14ac:dyDescent="0.25">
      <c r="A292" s="101"/>
      <c r="B292" s="79" t="s">
        <v>383</v>
      </c>
      <c r="C292" s="82"/>
      <c r="D292" s="82" t="s">
        <v>44</v>
      </c>
      <c r="E292" s="61" t="s">
        <v>25</v>
      </c>
      <c r="F292" s="81"/>
      <c r="G292" s="82"/>
      <c r="H292" s="83"/>
      <c r="I292" s="83"/>
      <c r="J292" s="83"/>
      <c r="K292" s="84"/>
      <c r="L292" s="85"/>
      <c r="M292" s="86"/>
    </row>
    <row r="293" spans="1:13" s="15" customFormat="1" x14ac:dyDescent="0.25">
      <c r="A293" s="101"/>
      <c r="B293" s="79" t="s">
        <v>384</v>
      </c>
      <c r="C293" s="82"/>
      <c r="D293" s="82" t="s">
        <v>44</v>
      </c>
      <c r="E293" s="88" t="s">
        <v>25</v>
      </c>
      <c r="F293" s="81"/>
      <c r="G293" s="82"/>
      <c r="H293" s="83"/>
      <c r="I293" s="83"/>
      <c r="J293" s="83"/>
      <c r="K293" s="84"/>
      <c r="L293" s="85"/>
      <c r="M293" s="86"/>
    </row>
    <row r="294" spans="1:13" s="15" customFormat="1" x14ac:dyDescent="0.25">
      <c r="A294" s="101"/>
      <c r="B294" s="79" t="s">
        <v>385</v>
      </c>
      <c r="C294" s="82"/>
      <c r="D294" s="82" t="s">
        <v>44</v>
      </c>
      <c r="E294" s="88" t="s">
        <v>25</v>
      </c>
      <c r="F294" s="81"/>
      <c r="G294" s="82"/>
      <c r="H294" s="83"/>
      <c r="I294" s="83"/>
      <c r="J294" s="83"/>
      <c r="K294" s="84"/>
      <c r="L294" s="85"/>
      <c r="M294" s="86"/>
    </row>
    <row r="295" spans="1:13" s="15" customFormat="1" x14ac:dyDescent="0.25">
      <c r="A295" s="101"/>
      <c r="B295" s="79" t="s">
        <v>386</v>
      </c>
      <c r="C295" s="82"/>
      <c r="D295" s="82" t="s">
        <v>44</v>
      </c>
      <c r="E295" s="88" t="s">
        <v>25</v>
      </c>
      <c r="F295" s="81"/>
      <c r="G295" s="82"/>
      <c r="H295" s="83"/>
      <c r="I295" s="83"/>
      <c r="J295" s="83"/>
      <c r="K295" s="84"/>
      <c r="L295" s="85"/>
      <c r="M295" s="86"/>
    </row>
    <row r="296" spans="1:13" s="15" customFormat="1" x14ac:dyDescent="0.25">
      <c r="A296" s="101"/>
      <c r="B296" s="79" t="s">
        <v>387</v>
      </c>
      <c r="C296" s="82"/>
      <c r="D296" s="82" t="s">
        <v>44</v>
      </c>
      <c r="E296" s="88" t="s">
        <v>25</v>
      </c>
      <c r="F296" s="81"/>
      <c r="G296" s="82"/>
      <c r="H296" s="83"/>
      <c r="I296" s="83"/>
      <c r="J296" s="83"/>
      <c r="K296" s="84"/>
      <c r="L296" s="85"/>
      <c r="M296" s="86"/>
    </row>
    <row r="297" spans="1:13" s="15" customFormat="1" ht="70.5" customHeight="1" x14ac:dyDescent="0.25">
      <c r="A297" s="102" t="s">
        <v>388</v>
      </c>
      <c r="B297" s="103" t="s">
        <v>444</v>
      </c>
      <c r="C297" s="47" t="s">
        <v>48</v>
      </c>
      <c r="D297" s="47" t="s">
        <v>44</v>
      </c>
      <c r="E297" s="104" t="s">
        <v>25</v>
      </c>
      <c r="F297" s="99">
        <v>8</v>
      </c>
      <c r="G297" s="98" t="s">
        <v>22</v>
      </c>
      <c r="H297" s="100"/>
      <c r="I297" s="171"/>
      <c r="J297" s="100"/>
      <c r="K297" s="13">
        <f t="shared" ref="K297" si="36">H297*J297</f>
        <v>0</v>
      </c>
      <c r="L297" s="13">
        <f t="shared" ref="L297" si="37">K297*1.04712</f>
        <v>0</v>
      </c>
      <c r="M297" s="174">
        <f>IFERROR((F297/H297)*L297,0)</f>
        <v>0</v>
      </c>
    </row>
    <row r="298" spans="1:13" s="15" customFormat="1" x14ac:dyDescent="0.25">
      <c r="A298" s="96"/>
      <c r="B298" s="79" t="s">
        <v>389</v>
      </c>
      <c r="C298" s="82"/>
      <c r="D298" s="82" t="s">
        <v>44</v>
      </c>
      <c r="E298" s="88" t="s">
        <v>25</v>
      </c>
      <c r="F298" s="81"/>
      <c r="G298" s="82"/>
      <c r="H298" s="83"/>
      <c r="I298" s="83"/>
      <c r="J298" s="83"/>
      <c r="K298" s="84"/>
      <c r="L298" s="85"/>
      <c r="M298" s="86"/>
    </row>
    <row r="299" spans="1:13" s="15" customFormat="1" x14ac:dyDescent="0.25">
      <c r="A299" s="101"/>
      <c r="B299" s="79" t="s">
        <v>390</v>
      </c>
      <c r="C299" s="82"/>
      <c r="D299" s="82" t="s">
        <v>44</v>
      </c>
      <c r="E299" s="82" t="s">
        <v>25</v>
      </c>
      <c r="F299" s="81"/>
      <c r="G299" s="82"/>
      <c r="H299" s="83"/>
      <c r="I299" s="83"/>
      <c r="J299" s="83"/>
      <c r="K299" s="84"/>
      <c r="L299" s="85"/>
      <c r="M299" s="86"/>
    </row>
    <row r="300" spans="1:13" s="15" customFormat="1" x14ac:dyDescent="0.25">
      <c r="A300" s="101"/>
      <c r="B300" s="79" t="s">
        <v>391</v>
      </c>
      <c r="C300" s="82"/>
      <c r="D300" s="82" t="s">
        <v>44</v>
      </c>
      <c r="E300" s="82" t="s">
        <v>25</v>
      </c>
      <c r="F300" s="81"/>
      <c r="G300" s="82"/>
      <c r="H300" s="83"/>
      <c r="I300" s="83"/>
      <c r="J300" s="83"/>
      <c r="K300" s="84"/>
      <c r="L300" s="85"/>
      <c r="M300" s="86"/>
    </row>
    <row r="301" spans="1:13" s="15" customFormat="1" x14ac:dyDescent="0.25">
      <c r="A301" s="101"/>
      <c r="B301" s="79" t="s">
        <v>392</v>
      </c>
      <c r="C301" s="82"/>
      <c r="D301" s="82" t="s">
        <v>44</v>
      </c>
      <c r="E301" s="82" t="s">
        <v>25</v>
      </c>
      <c r="F301" s="81"/>
      <c r="G301" s="82"/>
      <c r="H301" s="83"/>
      <c r="I301" s="83"/>
      <c r="J301" s="83"/>
      <c r="K301" s="84"/>
      <c r="L301" s="85"/>
      <c r="M301" s="86"/>
    </row>
    <row r="302" spans="1:13" s="15" customFormat="1" x14ac:dyDescent="0.25">
      <c r="A302" s="101"/>
      <c r="B302" s="79" t="s">
        <v>393</v>
      </c>
      <c r="C302" s="82"/>
      <c r="D302" s="82" t="s">
        <v>44</v>
      </c>
      <c r="E302" s="82" t="s">
        <v>25</v>
      </c>
      <c r="F302" s="81"/>
      <c r="G302" s="82"/>
      <c r="H302" s="83"/>
      <c r="I302" s="83"/>
      <c r="J302" s="83"/>
      <c r="K302" s="84"/>
      <c r="L302" s="85"/>
      <c r="M302" s="86"/>
    </row>
    <row r="303" spans="1:13" s="15" customFormat="1" x14ac:dyDescent="0.25">
      <c r="A303" s="101"/>
      <c r="B303" s="79" t="s">
        <v>394</v>
      </c>
      <c r="C303" s="82"/>
      <c r="D303" s="82" t="s">
        <v>44</v>
      </c>
      <c r="E303" s="82" t="s">
        <v>25</v>
      </c>
      <c r="F303" s="81"/>
      <c r="G303" s="82"/>
      <c r="H303" s="83"/>
      <c r="I303" s="83"/>
      <c r="J303" s="83"/>
      <c r="K303" s="84"/>
      <c r="L303" s="85"/>
      <c r="M303" s="86"/>
    </row>
    <row r="304" spans="1:13" s="15" customFormat="1" x14ac:dyDescent="0.25">
      <c r="A304" s="101"/>
      <c r="B304" s="79" t="s">
        <v>395</v>
      </c>
      <c r="C304" s="82"/>
      <c r="D304" s="82" t="s">
        <v>44</v>
      </c>
      <c r="E304" s="82" t="s">
        <v>25</v>
      </c>
      <c r="F304" s="81"/>
      <c r="G304" s="82"/>
      <c r="H304" s="83"/>
      <c r="I304" s="83"/>
      <c r="J304" s="83"/>
      <c r="K304" s="84"/>
      <c r="L304" s="85"/>
      <c r="M304" s="86"/>
    </row>
    <row r="305" spans="1:13" s="15" customFormat="1" x14ac:dyDescent="0.25">
      <c r="A305" s="101"/>
      <c r="B305" s="79" t="s">
        <v>396</v>
      </c>
      <c r="C305" s="82"/>
      <c r="D305" s="82" t="s">
        <v>44</v>
      </c>
      <c r="E305" s="61" t="s">
        <v>25</v>
      </c>
      <c r="F305" s="81"/>
      <c r="G305" s="82"/>
      <c r="H305" s="83"/>
      <c r="I305" s="83"/>
      <c r="J305" s="83"/>
      <c r="K305" s="84"/>
      <c r="L305" s="85"/>
      <c r="M305" s="86"/>
    </row>
    <row r="306" spans="1:13" s="15" customFormat="1" x14ac:dyDescent="0.25">
      <c r="A306" s="101"/>
      <c r="B306" s="79" t="s">
        <v>397</v>
      </c>
      <c r="C306" s="82"/>
      <c r="D306" s="82" t="s">
        <v>44</v>
      </c>
      <c r="E306" s="88" t="s">
        <v>25</v>
      </c>
      <c r="F306" s="81"/>
      <c r="G306" s="82"/>
      <c r="H306" s="83"/>
      <c r="I306" s="83"/>
      <c r="J306" s="83"/>
      <c r="K306" s="84"/>
      <c r="L306" s="85"/>
      <c r="M306" s="86"/>
    </row>
    <row r="307" spans="1:13" s="15" customFormat="1" x14ac:dyDescent="0.25">
      <c r="A307" s="101"/>
      <c r="B307" s="79" t="s">
        <v>398</v>
      </c>
      <c r="C307" s="82"/>
      <c r="D307" s="82" t="s">
        <v>44</v>
      </c>
      <c r="E307" s="88" t="s">
        <v>25</v>
      </c>
      <c r="F307" s="81"/>
      <c r="G307" s="82"/>
      <c r="H307" s="83"/>
      <c r="I307" s="83"/>
      <c r="J307" s="83"/>
      <c r="K307" s="84"/>
      <c r="L307" s="85"/>
      <c r="M307" s="86"/>
    </row>
    <row r="308" spans="1:13" s="15" customFormat="1" x14ac:dyDescent="0.25">
      <c r="A308" s="101"/>
      <c r="B308" s="79" t="s">
        <v>399</v>
      </c>
      <c r="C308" s="82"/>
      <c r="D308" s="82" t="s">
        <v>44</v>
      </c>
      <c r="E308" s="88" t="s">
        <v>25</v>
      </c>
      <c r="F308" s="81"/>
      <c r="G308" s="82"/>
      <c r="H308" s="83"/>
      <c r="I308" s="83"/>
      <c r="J308" s="83"/>
      <c r="K308" s="84"/>
      <c r="L308" s="85"/>
      <c r="M308" s="86"/>
    </row>
    <row r="309" spans="1:13" s="15" customFormat="1" x14ac:dyDescent="0.25">
      <c r="A309" s="101"/>
      <c r="B309" s="79" t="s">
        <v>400</v>
      </c>
      <c r="C309" s="82"/>
      <c r="D309" s="82" t="s">
        <v>44</v>
      </c>
      <c r="E309" s="88" t="s">
        <v>25</v>
      </c>
      <c r="F309" s="81"/>
      <c r="G309" s="82"/>
      <c r="H309" s="83"/>
      <c r="I309" s="83"/>
      <c r="J309" s="83"/>
      <c r="K309" s="84"/>
      <c r="L309" s="85"/>
      <c r="M309" s="86"/>
    </row>
    <row r="310" spans="1:13" s="15" customFormat="1" x14ac:dyDescent="0.25">
      <c r="A310" s="101"/>
      <c r="B310" s="79" t="s">
        <v>401</v>
      </c>
      <c r="C310" s="82"/>
      <c r="D310" s="82" t="s">
        <v>44</v>
      </c>
      <c r="E310" s="88" t="s">
        <v>25</v>
      </c>
      <c r="F310" s="81"/>
      <c r="G310" s="82"/>
      <c r="H310" s="83"/>
      <c r="I310" s="83"/>
      <c r="J310" s="83"/>
      <c r="K310" s="84"/>
      <c r="L310" s="85"/>
      <c r="M310" s="86"/>
    </row>
    <row r="311" spans="1:13" s="15" customFormat="1" ht="70.5" customHeight="1" x14ac:dyDescent="0.25">
      <c r="A311" s="102" t="s">
        <v>402</v>
      </c>
      <c r="B311" s="103" t="s">
        <v>445</v>
      </c>
      <c r="C311" s="47" t="s">
        <v>150</v>
      </c>
      <c r="D311" s="47" t="s">
        <v>27</v>
      </c>
      <c r="E311" s="104" t="s">
        <v>21</v>
      </c>
      <c r="F311" s="99">
        <v>32</v>
      </c>
      <c r="G311" s="98" t="s">
        <v>22</v>
      </c>
      <c r="H311" s="100"/>
      <c r="I311" s="171"/>
      <c r="J311" s="100"/>
      <c r="K311" s="13">
        <f t="shared" ref="K311" si="38">H311*J311</f>
        <v>0</v>
      </c>
      <c r="L311" s="13">
        <f t="shared" ref="L311" si="39">K311*1.04712</f>
        <v>0</v>
      </c>
      <c r="M311" s="174">
        <f>IFERROR((F311/H311)*L311,0)</f>
        <v>0</v>
      </c>
    </row>
    <row r="312" spans="1:13" s="15" customFormat="1" x14ac:dyDescent="0.25">
      <c r="A312" s="96"/>
      <c r="B312" s="79" t="s">
        <v>403</v>
      </c>
      <c r="C312" s="82"/>
      <c r="D312" s="82" t="s">
        <v>27</v>
      </c>
      <c r="E312" s="82" t="s">
        <v>25</v>
      </c>
      <c r="F312" s="81"/>
      <c r="G312" s="82"/>
      <c r="H312" s="83"/>
      <c r="I312" s="83"/>
      <c r="J312" s="83"/>
      <c r="K312" s="84"/>
      <c r="L312" s="85"/>
      <c r="M312" s="86"/>
    </row>
    <row r="313" spans="1:13" s="15" customFormat="1" x14ac:dyDescent="0.25">
      <c r="A313" s="101"/>
      <c r="B313" s="79" t="s">
        <v>404</v>
      </c>
      <c r="C313" s="82"/>
      <c r="D313" s="82" t="s">
        <v>27</v>
      </c>
      <c r="E313" s="82" t="s">
        <v>25</v>
      </c>
      <c r="F313" s="81"/>
      <c r="G313" s="82"/>
      <c r="H313" s="83"/>
      <c r="I313" s="83"/>
      <c r="J313" s="83"/>
      <c r="K313" s="84"/>
      <c r="L313" s="85"/>
      <c r="M313" s="86"/>
    </row>
    <row r="314" spans="1:13" s="15" customFormat="1" x14ac:dyDescent="0.25">
      <c r="A314" s="101"/>
      <c r="B314" s="79" t="s">
        <v>405</v>
      </c>
      <c r="C314" s="82"/>
      <c r="D314" s="82" t="s">
        <v>27</v>
      </c>
      <c r="E314" s="82" t="s">
        <v>25</v>
      </c>
      <c r="F314" s="81"/>
      <c r="G314" s="82"/>
      <c r="H314" s="83"/>
      <c r="I314" s="83"/>
      <c r="J314" s="83"/>
      <c r="K314" s="84"/>
      <c r="L314" s="85"/>
      <c r="M314" s="86"/>
    </row>
    <row r="315" spans="1:13" s="15" customFormat="1" x14ac:dyDescent="0.25">
      <c r="A315" s="101"/>
      <c r="B315" s="79" t="s">
        <v>406</v>
      </c>
      <c r="C315" s="82"/>
      <c r="D315" s="82" t="s">
        <v>27</v>
      </c>
      <c r="E315" s="82" t="s">
        <v>25</v>
      </c>
      <c r="F315" s="81"/>
      <c r="G315" s="82"/>
      <c r="H315" s="83"/>
      <c r="I315" s="83"/>
      <c r="J315" s="83"/>
      <c r="K315" s="84"/>
      <c r="L315" s="85"/>
      <c r="M315" s="86"/>
    </row>
    <row r="316" spans="1:13" s="15" customFormat="1" x14ac:dyDescent="0.25">
      <c r="A316" s="101"/>
      <c r="B316" s="79" t="s">
        <v>407</v>
      </c>
      <c r="C316" s="82"/>
      <c r="D316" s="82" t="s">
        <v>27</v>
      </c>
      <c r="E316" s="82" t="s">
        <v>25</v>
      </c>
      <c r="F316" s="81"/>
      <c r="G316" s="82"/>
      <c r="H316" s="83"/>
      <c r="I316" s="83"/>
      <c r="J316" s="83"/>
      <c r="K316" s="84"/>
      <c r="L316" s="85"/>
      <c r="M316" s="86"/>
    </row>
    <row r="317" spans="1:13" s="15" customFormat="1" x14ac:dyDescent="0.25">
      <c r="A317" s="101"/>
      <c r="B317" s="79" t="s">
        <v>408</v>
      </c>
      <c r="C317" s="82"/>
      <c r="D317" s="82" t="s">
        <v>27</v>
      </c>
      <c r="E317" s="82" t="s">
        <v>25</v>
      </c>
      <c r="F317" s="81"/>
      <c r="G317" s="82"/>
      <c r="H317" s="83"/>
      <c r="I317" s="83"/>
      <c r="J317" s="83"/>
      <c r="K317" s="84"/>
      <c r="L317" s="85"/>
      <c r="M317" s="86"/>
    </row>
    <row r="318" spans="1:13" s="15" customFormat="1" x14ac:dyDescent="0.25">
      <c r="A318" s="101"/>
      <c r="B318" s="79" t="s">
        <v>409</v>
      </c>
      <c r="C318" s="82"/>
      <c r="D318" s="82" t="s">
        <v>27</v>
      </c>
      <c r="E318" s="61" t="s">
        <v>25</v>
      </c>
      <c r="F318" s="81"/>
      <c r="G318" s="82"/>
      <c r="H318" s="83"/>
      <c r="I318" s="83"/>
      <c r="J318" s="83"/>
      <c r="K318" s="84"/>
      <c r="L318" s="85"/>
      <c r="M318" s="86"/>
    </row>
    <row r="319" spans="1:13" s="15" customFormat="1" x14ac:dyDescent="0.25">
      <c r="A319" s="101"/>
      <c r="B319" s="79" t="s">
        <v>410</v>
      </c>
      <c r="C319" s="82"/>
      <c r="D319" s="82" t="s">
        <v>27</v>
      </c>
      <c r="E319" s="88" t="s">
        <v>25</v>
      </c>
      <c r="F319" s="81"/>
      <c r="G319" s="82"/>
      <c r="H319" s="83"/>
      <c r="I319" s="83"/>
      <c r="J319" s="83"/>
      <c r="K319" s="84"/>
      <c r="L319" s="85"/>
      <c r="M319" s="86"/>
    </row>
    <row r="320" spans="1:13" s="15" customFormat="1" x14ac:dyDescent="0.25">
      <c r="A320" s="101"/>
      <c r="B320" s="79" t="s">
        <v>411</v>
      </c>
      <c r="C320" s="82"/>
      <c r="D320" s="82" t="s">
        <v>27</v>
      </c>
      <c r="E320" s="88" t="s">
        <v>25</v>
      </c>
      <c r="F320" s="81"/>
      <c r="G320" s="82"/>
      <c r="H320" s="83"/>
      <c r="I320" s="83"/>
      <c r="J320" s="83"/>
      <c r="K320" s="84"/>
      <c r="L320" s="85"/>
      <c r="M320" s="86"/>
    </row>
    <row r="321" spans="1:13" s="15" customFormat="1" x14ac:dyDescent="0.25">
      <c r="A321" s="101"/>
      <c r="B321" s="79" t="s">
        <v>412</v>
      </c>
      <c r="C321" s="82"/>
      <c r="D321" s="82" t="s">
        <v>27</v>
      </c>
      <c r="E321" s="88" t="s">
        <v>25</v>
      </c>
      <c r="F321" s="81"/>
      <c r="G321" s="82"/>
      <c r="H321" s="83"/>
      <c r="I321" s="83"/>
      <c r="J321" s="83"/>
      <c r="K321" s="84"/>
      <c r="L321" s="85"/>
      <c r="M321" s="86"/>
    </row>
    <row r="322" spans="1:13" s="15" customFormat="1" x14ac:dyDescent="0.25">
      <c r="A322" s="101"/>
      <c r="B322" s="105" t="s">
        <v>413</v>
      </c>
      <c r="C322" s="82"/>
      <c r="D322" s="82" t="s">
        <v>27</v>
      </c>
      <c r="E322" s="88" t="s">
        <v>25</v>
      </c>
      <c r="F322" s="81"/>
      <c r="G322" s="82"/>
      <c r="H322" s="83"/>
      <c r="I322" s="83"/>
      <c r="J322" s="83"/>
      <c r="K322" s="84"/>
      <c r="L322" s="85"/>
      <c r="M322" s="86"/>
    </row>
    <row r="323" spans="1:13" s="15" customFormat="1" x14ac:dyDescent="0.25">
      <c r="A323" s="101"/>
      <c r="B323" s="79" t="s">
        <v>414</v>
      </c>
      <c r="C323" s="82"/>
      <c r="D323" s="82" t="s">
        <v>27</v>
      </c>
      <c r="E323" s="88" t="s">
        <v>25</v>
      </c>
      <c r="F323" s="81"/>
      <c r="G323" s="82"/>
      <c r="H323" s="83"/>
      <c r="I323" s="83"/>
      <c r="J323" s="83"/>
      <c r="K323" s="84"/>
      <c r="L323" s="85"/>
      <c r="M323" s="86"/>
    </row>
    <row r="324" spans="1:13" s="15" customFormat="1" x14ac:dyDescent="0.25">
      <c r="A324" s="101"/>
      <c r="B324" s="79" t="s">
        <v>415</v>
      </c>
      <c r="C324" s="82"/>
      <c r="D324" s="82" t="s">
        <v>27</v>
      </c>
      <c r="E324" s="88" t="s">
        <v>25</v>
      </c>
      <c r="F324" s="81"/>
      <c r="G324" s="82"/>
      <c r="H324" s="83"/>
      <c r="I324" s="83"/>
      <c r="J324" s="83"/>
      <c r="K324" s="84"/>
      <c r="L324" s="85"/>
      <c r="M324" s="86"/>
    </row>
    <row r="325" spans="1:13" s="15" customFormat="1" x14ac:dyDescent="0.25">
      <c r="A325" s="101"/>
      <c r="B325" s="105" t="s">
        <v>416</v>
      </c>
      <c r="C325" s="82"/>
      <c r="D325" s="82" t="s">
        <v>27</v>
      </c>
      <c r="E325" s="82" t="s">
        <v>25</v>
      </c>
      <c r="F325" s="81"/>
      <c r="G325" s="82"/>
      <c r="H325" s="83"/>
      <c r="I325" s="83"/>
      <c r="J325" s="83"/>
      <c r="K325" s="84"/>
      <c r="L325" s="85"/>
      <c r="M325" s="86"/>
    </row>
    <row r="326" spans="1:13" s="15" customFormat="1" x14ac:dyDescent="0.25">
      <c r="A326" s="101"/>
      <c r="B326" s="79" t="s">
        <v>417</v>
      </c>
      <c r="C326" s="82"/>
      <c r="D326" s="82" t="s">
        <v>27</v>
      </c>
      <c r="E326" s="82" t="s">
        <v>25</v>
      </c>
      <c r="F326" s="81"/>
      <c r="G326" s="82"/>
      <c r="H326" s="83"/>
      <c r="I326" s="83"/>
      <c r="J326" s="83"/>
      <c r="K326" s="84"/>
      <c r="L326" s="85"/>
      <c r="M326" s="86"/>
    </row>
    <row r="327" spans="1:13" s="15" customFormat="1" x14ac:dyDescent="0.25">
      <c r="A327" s="101"/>
      <c r="B327" s="105" t="s">
        <v>418</v>
      </c>
      <c r="C327" s="82"/>
      <c r="D327" s="82" t="s">
        <v>27</v>
      </c>
      <c r="E327" s="82" t="s">
        <v>25</v>
      </c>
      <c r="F327" s="81"/>
      <c r="G327" s="82"/>
      <c r="H327" s="83"/>
      <c r="I327" s="83"/>
      <c r="J327" s="83"/>
      <c r="K327" s="84"/>
      <c r="L327" s="85"/>
      <c r="M327" s="86"/>
    </row>
    <row r="328" spans="1:13" s="15" customFormat="1" x14ac:dyDescent="0.25">
      <c r="A328" s="101"/>
      <c r="B328" s="79" t="s">
        <v>419</v>
      </c>
      <c r="C328" s="82"/>
      <c r="D328" s="82" t="s">
        <v>27</v>
      </c>
      <c r="E328" s="82" t="s">
        <v>25</v>
      </c>
      <c r="F328" s="81"/>
      <c r="G328" s="82"/>
      <c r="H328" s="83"/>
      <c r="I328" s="83"/>
      <c r="J328" s="83"/>
      <c r="K328" s="84"/>
      <c r="L328" s="85"/>
      <c r="M328" s="86"/>
    </row>
    <row r="329" spans="1:13" s="15" customFormat="1" ht="72" customHeight="1" x14ac:dyDescent="0.25">
      <c r="A329" s="96" t="s">
        <v>420</v>
      </c>
      <c r="B329" s="106" t="s">
        <v>446</v>
      </c>
      <c r="C329" s="98" t="s">
        <v>421</v>
      </c>
      <c r="D329" s="98" t="s">
        <v>27</v>
      </c>
      <c r="E329" s="98" t="s">
        <v>21</v>
      </c>
      <c r="F329" s="99">
        <v>4</v>
      </c>
      <c r="G329" s="98" t="s">
        <v>422</v>
      </c>
      <c r="H329" s="100"/>
      <c r="I329" s="171"/>
      <c r="J329" s="100"/>
      <c r="K329" s="13">
        <f t="shared" ref="K329" si="40">H329*J329</f>
        <v>0</v>
      </c>
      <c r="L329" s="13">
        <f t="shared" ref="L329" si="41">K329*1.04712</f>
        <v>0</v>
      </c>
      <c r="M329" s="174">
        <f>IFERROR((F329/H329)*L329,0)</f>
        <v>0</v>
      </c>
    </row>
    <row r="330" spans="1:13" s="15" customFormat="1" x14ac:dyDescent="0.25">
      <c r="A330" s="101"/>
      <c r="B330" s="107" t="s">
        <v>423</v>
      </c>
      <c r="C330" s="89"/>
      <c r="D330" s="89" t="s">
        <v>27</v>
      </c>
      <c r="E330" s="108" t="s">
        <v>25</v>
      </c>
      <c r="F330" s="109"/>
      <c r="G330" s="108"/>
      <c r="H330" s="110"/>
      <c r="I330" s="110"/>
      <c r="J330" s="110"/>
      <c r="K330" s="56"/>
      <c r="L330" s="57"/>
      <c r="M330" s="58"/>
    </row>
    <row r="331" spans="1:13" s="15" customFormat="1" x14ac:dyDescent="0.25">
      <c r="A331" s="101"/>
      <c r="B331" s="107" t="s">
        <v>424</v>
      </c>
      <c r="C331" s="89"/>
      <c r="D331" s="89" t="s">
        <v>27</v>
      </c>
      <c r="E331" s="108" t="s">
        <v>25</v>
      </c>
      <c r="F331" s="109"/>
      <c r="G331" s="108"/>
      <c r="H331" s="111"/>
      <c r="I331" s="111"/>
      <c r="J331" s="111"/>
      <c r="K331" s="112"/>
      <c r="L331" s="113"/>
      <c r="M331" s="58"/>
    </row>
    <row r="332" spans="1:13" s="15" customFormat="1" x14ac:dyDescent="0.25">
      <c r="A332" s="101"/>
      <c r="B332" s="107" t="s">
        <v>425</v>
      </c>
      <c r="C332" s="89"/>
      <c r="D332" s="89" t="s">
        <v>27</v>
      </c>
      <c r="E332" s="108" t="s">
        <v>25</v>
      </c>
      <c r="F332" s="109"/>
      <c r="G332" s="108"/>
      <c r="H332" s="111"/>
      <c r="I332" s="111"/>
      <c r="J332" s="111"/>
      <c r="K332" s="112"/>
      <c r="L332" s="113"/>
      <c r="M332" s="58"/>
    </row>
    <row r="333" spans="1:13" s="15" customFormat="1" x14ac:dyDescent="0.25">
      <c r="A333" s="101"/>
      <c r="B333" s="107" t="s">
        <v>426</v>
      </c>
      <c r="C333" s="108"/>
      <c r="D333" s="108" t="s">
        <v>27</v>
      </c>
      <c r="E333" s="108" t="s">
        <v>25</v>
      </c>
      <c r="F333" s="109"/>
      <c r="G333" s="108"/>
      <c r="H333" s="111"/>
      <c r="I333" s="111"/>
      <c r="J333" s="111"/>
      <c r="K333" s="112"/>
      <c r="L333" s="113"/>
      <c r="M333" s="58"/>
    </row>
    <row r="334" spans="1:13" s="15" customFormat="1" ht="87.75" customHeight="1" x14ac:dyDescent="0.25">
      <c r="A334" s="96" t="s">
        <v>427</v>
      </c>
      <c r="B334" s="160" t="s">
        <v>458</v>
      </c>
      <c r="C334" s="114" t="s">
        <v>460</v>
      </c>
      <c r="D334" s="114" t="s">
        <v>20</v>
      </c>
      <c r="E334" s="115" t="s">
        <v>25</v>
      </c>
      <c r="F334" s="116">
        <v>60</v>
      </c>
      <c r="G334" s="115" t="s">
        <v>35</v>
      </c>
      <c r="H334" s="11"/>
      <c r="I334" s="159"/>
      <c r="J334" s="11"/>
      <c r="K334" s="13">
        <f t="shared" ref="K334" si="42">H334*J334</f>
        <v>0</v>
      </c>
      <c r="L334" s="13">
        <f t="shared" ref="L334" si="43">K334*1.04712</f>
        <v>0</v>
      </c>
      <c r="M334" s="174">
        <f>IFERROR((F334/H334)*L334,0)</f>
        <v>0</v>
      </c>
    </row>
    <row r="335" spans="1:13" s="15" customFormat="1" x14ac:dyDescent="0.25">
      <c r="A335" s="101"/>
      <c r="B335" s="117" t="s">
        <v>429</v>
      </c>
      <c r="C335" s="118"/>
      <c r="D335" s="118" t="s">
        <v>20</v>
      </c>
      <c r="E335" s="119"/>
      <c r="F335" s="120"/>
      <c r="G335" s="121"/>
      <c r="H335" s="122"/>
      <c r="I335" s="122"/>
      <c r="J335" s="122"/>
      <c r="K335" s="123"/>
      <c r="L335" s="124"/>
      <c r="M335" s="86"/>
    </row>
    <row r="336" spans="1:13" s="15" customFormat="1" x14ac:dyDescent="0.25">
      <c r="A336" s="101"/>
      <c r="B336" s="117" t="s">
        <v>430</v>
      </c>
      <c r="C336" s="118"/>
      <c r="D336" s="118" t="s">
        <v>20</v>
      </c>
      <c r="E336" s="119"/>
      <c r="F336" s="120"/>
      <c r="G336" s="121"/>
      <c r="H336" s="122"/>
      <c r="I336" s="122"/>
      <c r="J336" s="122"/>
      <c r="K336" s="123"/>
      <c r="L336" s="124"/>
      <c r="M336" s="86"/>
    </row>
    <row r="337" spans="1:13" s="15" customFormat="1" x14ac:dyDescent="0.25">
      <c r="A337" s="101"/>
      <c r="B337" s="117" t="s">
        <v>431</v>
      </c>
      <c r="C337" s="118"/>
      <c r="D337" s="118" t="s">
        <v>20</v>
      </c>
      <c r="E337" s="119"/>
      <c r="F337" s="120"/>
      <c r="G337" s="121"/>
      <c r="H337" s="122"/>
      <c r="I337" s="122"/>
      <c r="J337" s="122"/>
      <c r="K337" s="123"/>
      <c r="L337" s="124"/>
      <c r="M337" s="86"/>
    </row>
    <row r="338" spans="1:13" s="15" customFormat="1" ht="85.5" customHeight="1" x14ac:dyDescent="0.25">
      <c r="A338" s="102" t="s">
        <v>432</v>
      </c>
      <c r="B338" s="160" t="s">
        <v>459</v>
      </c>
      <c r="C338" s="125" t="s">
        <v>460</v>
      </c>
      <c r="D338" s="125" t="s">
        <v>20</v>
      </c>
      <c r="E338" s="115" t="s">
        <v>21</v>
      </c>
      <c r="F338" s="116">
        <v>80</v>
      </c>
      <c r="G338" s="115" t="s">
        <v>35</v>
      </c>
      <c r="H338" s="28"/>
      <c r="I338" s="172"/>
      <c r="J338" s="28"/>
      <c r="K338" s="13">
        <f t="shared" ref="K338" si="44">H338*J338</f>
        <v>0</v>
      </c>
      <c r="L338" s="13">
        <f t="shared" ref="L338" si="45">K338*1.04712</f>
        <v>0</v>
      </c>
      <c r="M338" s="174">
        <f>IFERROR((F338/H338)*L338,0)</f>
        <v>0</v>
      </c>
    </row>
    <row r="339" spans="1:13" s="15" customFormat="1" x14ac:dyDescent="0.25">
      <c r="A339" s="96"/>
      <c r="B339" s="105" t="s">
        <v>429</v>
      </c>
      <c r="C339" s="118"/>
      <c r="D339" s="118" t="s">
        <v>20</v>
      </c>
      <c r="E339" s="118" t="s">
        <v>428</v>
      </c>
      <c r="F339" s="126"/>
      <c r="G339" s="127"/>
      <c r="H339" s="128"/>
      <c r="I339" s="128"/>
      <c r="J339" s="128"/>
      <c r="K339" s="123"/>
      <c r="L339" s="124"/>
      <c r="M339" s="86"/>
    </row>
    <row r="340" spans="1:13" s="15" customFormat="1" x14ac:dyDescent="0.25">
      <c r="A340" s="101"/>
      <c r="B340" s="105" t="s">
        <v>430</v>
      </c>
      <c r="C340" s="118"/>
      <c r="D340" s="118" t="s">
        <v>20</v>
      </c>
      <c r="E340" s="129" t="s">
        <v>428</v>
      </c>
      <c r="F340" s="120"/>
      <c r="G340" s="121"/>
      <c r="H340" s="122"/>
      <c r="I340" s="122"/>
      <c r="J340" s="122"/>
      <c r="K340" s="123"/>
      <c r="L340" s="124"/>
      <c r="M340" s="86"/>
    </row>
    <row r="341" spans="1:13" s="15" customFormat="1" x14ac:dyDescent="0.25">
      <c r="A341" s="101"/>
      <c r="B341" s="105" t="s">
        <v>431</v>
      </c>
      <c r="C341" s="118"/>
      <c r="D341" s="118" t="s">
        <v>20</v>
      </c>
      <c r="E341" s="129" t="s">
        <v>428</v>
      </c>
      <c r="F341" s="120"/>
      <c r="G341" s="121"/>
      <c r="H341" s="122"/>
      <c r="I341" s="122"/>
      <c r="J341" s="122"/>
      <c r="K341" s="123"/>
      <c r="L341" s="124"/>
      <c r="M341" s="86"/>
    </row>
    <row r="342" spans="1:13" s="15" customFormat="1" ht="24" customHeight="1" x14ac:dyDescent="0.25">
      <c r="A342" s="101"/>
      <c r="B342" s="105" t="s">
        <v>433</v>
      </c>
      <c r="C342" s="118"/>
      <c r="D342" s="118" t="s">
        <v>20</v>
      </c>
      <c r="E342" s="129" t="s">
        <v>428</v>
      </c>
      <c r="F342" s="120"/>
      <c r="G342" s="121"/>
      <c r="H342" s="122"/>
      <c r="I342" s="122"/>
      <c r="J342" s="122"/>
      <c r="K342" s="123"/>
      <c r="L342" s="124"/>
      <c r="M342" s="86"/>
    </row>
    <row r="343" spans="1:13" s="15" customFormat="1" ht="42" customHeight="1" x14ac:dyDescent="0.25">
      <c r="A343" s="182" t="s">
        <v>434</v>
      </c>
      <c r="B343" s="183"/>
      <c r="C343" s="183"/>
      <c r="D343" s="183"/>
      <c r="E343" s="183"/>
      <c r="F343" s="183"/>
      <c r="G343" s="183"/>
      <c r="H343" s="183"/>
      <c r="I343" s="183"/>
      <c r="J343" s="183"/>
      <c r="K343" s="183"/>
      <c r="L343" s="183"/>
      <c r="M343" s="184"/>
    </row>
    <row r="344" spans="1:13" s="15" customFormat="1" ht="37.5" customHeight="1" x14ac:dyDescent="0.25">
      <c r="A344" s="175" t="s">
        <v>435</v>
      </c>
      <c r="B344" s="176"/>
      <c r="C344" s="176"/>
      <c r="D344" s="176"/>
      <c r="E344" s="176"/>
      <c r="F344" s="176"/>
      <c r="G344" s="176"/>
      <c r="H344" s="176"/>
      <c r="I344" s="176"/>
      <c r="J344" s="176"/>
      <c r="K344" s="176"/>
      <c r="L344" s="177"/>
      <c r="M344" s="14">
        <f>SUM(M9:M89,M91,M93,M129,M144,M153,M272,M289,M297,M311,M329,M334,M338)</f>
        <v>0</v>
      </c>
    </row>
    <row r="345" spans="1:13" s="15" customFormat="1" ht="47.25" customHeight="1" x14ac:dyDescent="0.25">
      <c r="A345" s="175" t="s">
        <v>501</v>
      </c>
      <c r="B345" s="176"/>
      <c r="C345" s="176"/>
      <c r="D345" s="176"/>
      <c r="E345" s="176"/>
      <c r="F345" s="176"/>
      <c r="G345" s="176"/>
      <c r="H345" s="176"/>
      <c r="I345" s="176"/>
      <c r="J345" s="176"/>
      <c r="K345" s="176"/>
      <c r="L345" s="177"/>
      <c r="M345" s="130"/>
    </row>
    <row r="346" spans="1:13" s="15" customFormat="1" ht="33" customHeight="1" x14ac:dyDescent="0.25">
      <c r="A346" s="175" t="s">
        <v>436</v>
      </c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9"/>
      <c r="M346" s="131">
        <f>M344+M345</f>
        <v>0</v>
      </c>
    </row>
  </sheetData>
  <mergeCells count="18">
    <mergeCell ref="A1:M1"/>
    <mergeCell ref="C2:M5"/>
    <mergeCell ref="A6:B7"/>
    <mergeCell ref="C6:C7"/>
    <mergeCell ref="D6:D7"/>
    <mergeCell ref="E6:E7"/>
    <mergeCell ref="F6:G6"/>
    <mergeCell ref="H6:I6"/>
    <mergeCell ref="J6:J7"/>
    <mergeCell ref="K6:K7"/>
    <mergeCell ref="A344:L344"/>
    <mergeCell ref="A345:L345"/>
    <mergeCell ref="A346:L346"/>
    <mergeCell ref="L6:L7"/>
    <mergeCell ref="M6:M7"/>
    <mergeCell ref="A8:M8"/>
    <mergeCell ref="A92:M92"/>
    <mergeCell ref="A343:M343"/>
  </mergeCells>
  <pageMargins left="0.7" right="0.7" top="0.75" bottom="0.75" header="0.3" footer="0.3"/>
  <pageSetup paperSize="5" scale="60" orientation="landscape" r:id="rId1"/>
</worksheet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Sugimoto, Sayuri</dc:creator>
  <cp:lastModifiedBy>Tseu, Andrew</cp:lastModifiedBy>
  <cp:lastPrinted>2024-10-30T22:02:42Z</cp:lastPrinted>
  <dcterms:created xsi:type="dcterms:W3CDTF">2023-07-06T20:20:19Z</dcterms:created>
  <dcterms:modified xsi:type="dcterms:W3CDTF">2025-10-04T18:17:00Z</dcterms:modified>
</cp:coreProperties>
</file>